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activeTab="3"/>
  </bookViews>
  <sheets>
    <sheet name="91" sheetId="1" r:id="rId1"/>
    <sheet name="910" sheetId="2" r:id="rId2"/>
    <sheet name="911" sheetId="3" r:id="rId3"/>
    <sheet name="912" sheetId="4" r:id="rId4"/>
    <sheet name="92" sheetId="5" r:id="rId5"/>
    <sheet name="93" sheetId="6" r:id="rId6"/>
    <sheet name="94" sheetId="7" r:id="rId7"/>
    <sheet name="95" sheetId="8" r:id="rId8"/>
    <sheet name="96" sheetId="9" r:id="rId9"/>
    <sheet name="97" sheetId="10" r:id="rId10"/>
    <sheet name="98" sheetId="11" r:id="rId11"/>
    <sheet name="99" sheetId="12" r:id="rId12"/>
    <sheet name="Sheet13" sheetId="13" state="hidden" r:id="rId13"/>
    <sheet name="T.kê" sheetId="14" r:id="rId14"/>
  </sheets>
  <definedNames>
    <definedName name="_xlnm._FilterDatabase" localSheetId="0" hidden="1">'91'!$B$3:$S$50</definedName>
    <definedName name="_xlnm._FilterDatabase" localSheetId="1" hidden="1">'910'!$R$10:$S$57</definedName>
    <definedName name="_xlnm._FilterDatabase" localSheetId="2" hidden="1">'911'!$O$10:$P$56</definedName>
    <definedName name="_xlnm._FilterDatabase" localSheetId="3" hidden="1">'912'!$N$10:$O$60</definedName>
    <definedName name="_xlnm._FilterDatabase" localSheetId="4" hidden="1">'92'!$A$10:$O$57</definedName>
    <definedName name="_xlnm._FilterDatabase" localSheetId="5" hidden="1">'93'!$A$11:$O$53</definedName>
    <definedName name="_xlnm._FilterDatabase" localSheetId="6" hidden="1">'94'!$A$10:$Q$59</definedName>
    <definedName name="_xlnm._FilterDatabase" localSheetId="7" hidden="1">'95'!$A$11:$Q$60</definedName>
    <definedName name="_xlnm._FilterDatabase" localSheetId="8" hidden="1">'96'!$O$10:$P$57</definedName>
    <definedName name="_xlnm._FilterDatabase" localSheetId="9" hidden="1">'97'!$O$10:$P$58</definedName>
    <definedName name="_xlnm._FilterDatabase" localSheetId="10" hidden="1">'98'!$O$10:$P$50</definedName>
    <definedName name="_xlnm._FilterDatabase" localSheetId="11" hidden="1">'99'!$O$10:$P$58</definedName>
    <definedName name="CHUAN">Sheet13!$B$2:$E$30</definedName>
    <definedName name="_xlnm.Print_Titles" localSheetId="0">'91'!$1:$1</definedName>
    <definedName name="_xlnm.Print_Titles" localSheetId="1">'910'!$1:$9</definedName>
    <definedName name="_xlnm.Print_Titles" localSheetId="2">'911'!$1:$9</definedName>
    <definedName name="_xlnm.Print_Titles" localSheetId="3">'912'!$1:$9</definedName>
    <definedName name="_xlnm.Print_Titles" localSheetId="4">'92'!$1:$9</definedName>
    <definedName name="_xlnm.Print_Titles" localSheetId="5">'93'!$1:$9</definedName>
    <definedName name="_xlnm.Print_Titles" localSheetId="6">'94'!$1:$9</definedName>
    <definedName name="_xlnm.Print_Titles" localSheetId="7">'95'!$1:$9</definedName>
    <definedName name="_xlnm.Print_Titles" localSheetId="8">'96'!$1:$9</definedName>
    <definedName name="_xlnm.Print_Titles" localSheetId="9">'97'!$1:$9</definedName>
    <definedName name="_xlnm.Print_Titles" localSheetId="10">'98'!$1:$9</definedName>
    <definedName name="_xlnm.Print_Titles" localSheetId="11">'99'!$1:$9</definedName>
  </definedNames>
  <calcPr calcId="144525"/>
</workbook>
</file>

<file path=xl/calcChain.xml><?xml version="1.0" encoding="utf-8"?>
<calcChain xmlns="http://schemas.openxmlformats.org/spreadsheetml/2006/main">
  <c r="K59" i="4" l="1"/>
  <c r="L59" i="4"/>
  <c r="M59" i="4"/>
  <c r="D4" i="14" l="1"/>
  <c r="E4" i="14" s="1"/>
  <c r="D5" i="14"/>
  <c r="E5" i="14" s="1"/>
  <c r="D6" i="14"/>
  <c r="E6" i="14" s="1"/>
  <c r="D7" i="14"/>
  <c r="E7" i="14" s="1"/>
  <c r="D8" i="14"/>
  <c r="E8" i="14" s="1"/>
  <c r="D9" i="14"/>
  <c r="E9" i="14" s="1"/>
  <c r="D10" i="14"/>
  <c r="E10" i="14" s="1"/>
  <c r="D11" i="14"/>
  <c r="E11" i="14" s="1"/>
  <c r="D12" i="14"/>
  <c r="E12" i="14" s="1"/>
  <c r="D13" i="14"/>
  <c r="E13" i="14" s="1"/>
  <c r="E14" i="14"/>
  <c r="D15" i="14"/>
  <c r="D16" i="14" s="1"/>
  <c r="D3" i="14"/>
  <c r="E3" i="14" s="1"/>
  <c r="C16" i="14"/>
  <c r="O6" i="1" l="1"/>
  <c r="O7" i="1"/>
  <c r="O8" i="1"/>
  <c r="P8" i="1" s="1"/>
  <c r="O12" i="1"/>
  <c r="O16" i="1"/>
  <c r="P16" i="1" s="1"/>
  <c r="O19" i="1"/>
  <c r="O22" i="1"/>
  <c r="P22" i="1" s="1"/>
  <c r="O23" i="1"/>
  <c r="O25" i="1"/>
  <c r="O27" i="1"/>
  <c r="O28" i="1"/>
  <c r="O32" i="1"/>
  <c r="P32" i="1" s="1"/>
  <c r="O33" i="1"/>
  <c r="P33" i="1" s="1"/>
  <c r="O35" i="1"/>
  <c r="O37" i="1"/>
  <c r="O38" i="1"/>
  <c r="P38" i="1" s="1"/>
  <c r="O39" i="1"/>
  <c r="O41" i="1"/>
  <c r="P41" i="1" s="1"/>
  <c r="O42" i="1"/>
  <c r="O43" i="1"/>
  <c r="O45" i="1"/>
  <c r="P45" i="1" s="1"/>
  <c r="O46" i="1"/>
  <c r="P46" i="1" s="1"/>
  <c r="O47" i="1"/>
  <c r="O48" i="1"/>
  <c r="P48" i="1" s="1"/>
  <c r="O50" i="1"/>
  <c r="P50" i="1" s="1"/>
  <c r="L12" i="12"/>
  <c r="M12" i="12" s="1"/>
  <c r="N12" i="12" s="1"/>
  <c r="L13" i="12"/>
  <c r="M13" i="12" s="1"/>
  <c r="L14" i="12"/>
  <c r="M14" i="12" s="1"/>
  <c r="L15" i="12"/>
  <c r="L16" i="12"/>
  <c r="M16" i="12" s="1"/>
  <c r="N16" i="12" s="1"/>
  <c r="L17" i="12"/>
  <c r="M17" i="12" s="1"/>
  <c r="L18" i="12"/>
  <c r="L19" i="12"/>
  <c r="M19" i="12"/>
  <c r="L20" i="12"/>
  <c r="M20" i="12" s="1"/>
  <c r="N20" i="12" s="1"/>
  <c r="L22" i="12"/>
  <c r="M22" i="12" s="1"/>
  <c r="L24" i="12"/>
  <c r="M24" i="12" s="1"/>
  <c r="N24" i="12" s="1"/>
  <c r="L25" i="12"/>
  <c r="M25" i="12" s="1"/>
  <c r="L27" i="12"/>
  <c r="M27" i="12" s="1"/>
  <c r="N27" i="12" s="1"/>
  <c r="L28" i="12"/>
  <c r="M28" i="12" s="1"/>
  <c r="N28" i="12" s="1"/>
  <c r="L29" i="12"/>
  <c r="M29" i="12" s="1"/>
  <c r="L30" i="12"/>
  <c r="M30" i="12" s="1"/>
  <c r="L31" i="12"/>
  <c r="L32" i="12"/>
  <c r="M32" i="12" s="1"/>
  <c r="N32" i="12" s="1"/>
  <c r="L33" i="12"/>
  <c r="M33" i="12" s="1"/>
  <c r="L34" i="12"/>
  <c r="L35" i="12"/>
  <c r="M35" i="12" s="1"/>
  <c r="L36" i="12"/>
  <c r="M36" i="12" s="1"/>
  <c r="N36" i="12" s="1"/>
  <c r="L37" i="12"/>
  <c r="M37" i="12" s="1"/>
  <c r="L38" i="12"/>
  <c r="L39" i="12"/>
  <c r="M39" i="12" s="1"/>
  <c r="L40" i="12"/>
  <c r="M40" i="12" s="1"/>
  <c r="N40" i="12" s="1"/>
  <c r="L42" i="12"/>
  <c r="M42" i="12" s="1"/>
  <c r="L45" i="12"/>
  <c r="M45" i="12" s="1"/>
  <c r="L46" i="12"/>
  <c r="M46" i="12" s="1"/>
  <c r="L47" i="12"/>
  <c r="L48" i="12"/>
  <c r="M48" i="12" s="1"/>
  <c r="N48" i="12" s="1"/>
  <c r="L49" i="12"/>
  <c r="M49" i="12" s="1"/>
  <c r="L50" i="12"/>
  <c r="M50" i="12" s="1"/>
  <c r="L51" i="12"/>
  <c r="M51" i="12" s="1"/>
  <c r="L52" i="12"/>
  <c r="M52" i="12" s="1"/>
  <c r="N52" i="12" s="1"/>
  <c r="L53" i="12"/>
  <c r="M53" i="12" s="1"/>
  <c r="L54" i="12"/>
  <c r="L55" i="12"/>
  <c r="M55" i="12" s="1"/>
  <c r="L56" i="12"/>
  <c r="M56" i="12" s="1"/>
  <c r="N56" i="12" s="1"/>
  <c r="L13" i="11"/>
  <c r="M13" i="11" s="1"/>
  <c r="L15" i="11"/>
  <c r="M15" i="11" s="1"/>
  <c r="L16" i="11"/>
  <c r="M16" i="11" s="1"/>
  <c r="N16" i="11" s="1"/>
  <c r="L19" i="11"/>
  <c r="M19" i="11" s="1"/>
  <c r="N19" i="11" s="1"/>
  <c r="L23" i="11"/>
  <c r="M23" i="11" s="1"/>
  <c r="L24" i="11"/>
  <c r="M24" i="11" s="1"/>
  <c r="N24" i="11" s="1"/>
  <c r="L25" i="11"/>
  <c r="M25" i="11" s="1"/>
  <c r="L30" i="11"/>
  <c r="L32" i="11"/>
  <c r="M32" i="11" s="1"/>
  <c r="N32" i="11" s="1"/>
  <c r="L34" i="11"/>
  <c r="M34" i="11" s="1"/>
  <c r="L36" i="11"/>
  <c r="M36" i="11" s="1"/>
  <c r="N36" i="11" s="1"/>
  <c r="L39" i="11"/>
  <c r="M39" i="11" s="1"/>
  <c r="L42" i="11"/>
  <c r="M42" i="11" s="1"/>
  <c r="L43" i="11"/>
  <c r="M43" i="11" s="1"/>
  <c r="L45" i="11"/>
  <c r="M45" i="11" s="1"/>
  <c r="L46" i="11"/>
  <c r="L47" i="11"/>
  <c r="M47" i="11" s="1"/>
  <c r="L11" i="11"/>
  <c r="L13" i="10"/>
  <c r="M13" i="10" s="1"/>
  <c r="L16" i="10"/>
  <c r="M16" i="10" s="1"/>
  <c r="N16" i="10" s="1"/>
  <c r="L17" i="10"/>
  <c r="M17" i="10" s="1"/>
  <c r="L18" i="10"/>
  <c r="M18" i="10" s="1"/>
  <c r="L19" i="10"/>
  <c r="L20" i="10"/>
  <c r="M20" i="10" s="1"/>
  <c r="N20" i="10" s="1"/>
  <c r="L21" i="10"/>
  <c r="M21" i="10" s="1"/>
  <c r="L22" i="10"/>
  <c r="M22" i="10" s="1"/>
  <c r="L26" i="10"/>
  <c r="M26" i="10" s="1"/>
  <c r="L28" i="10"/>
  <c r="M28" i="10" s="1"/>
  <c r="N28" i="10" s="1"/>
  <c r="L30" i="10"/>
  <c r="M30" i="10" s="1"/>
  <c r="L31" i="10"/>
  <c r="M31" i="10" s="1"/>
  <c r="L33" i="10"/>
  <c r="M33" i="10" s="1"/>
  <c r="L34" i="10"/>
  <c r="M34" i="10" s="1"/>
  <c r="L35" i="10"/>
  <c r="M35" i="10" s="1"/>
  <c r="L37" i="10"/>
  <c r="M37" i="10" s="1"/>
  <c r="L38" i="10"/>
  <c r="M38" i="10" s="1"/>
  <c r="L39" i="10"/>
  <c r="L42" i="10"/>
  <c r="M42" i="10" s="1"/>
  <c r="L44" i="10"/>
  <c r="M44" i="10" s="1"/>
  <c r="N44" i="10" s="1"/>
  <c r="L45" i="10"/>
  <c r="M45" i="10" s="1"/>
  <c r="L46" i="10"/>
  <c r="M46" i="10" s="1"/>
  <c r="L48" i="10"/>
  <c r="L49" i="10"/>
  <c r="M49" i="10" s="1"/>
  <c r="L51" i="10"/>
  <c r="M51" i="10" s="1"/>
  <c r="L52" i="10"/>
  <c r="L55" i="10"/>
  <c r="L56" i="10"/>
  <c r="M56" i="10"/>
  <c r="L11" i="10"/>
  <c r="L12" i="9"/>
  <c r="M12" i="9" s="1"/>
  <c r="N12" i="9" s="1"/>
  <c r="L14" i="9"/>
  <c r="L17" i="9"/>
  <c r="M17" i="9" s="1"/>
  <c r="L19" i="9"/>
  <c r="M19" i="9" s="1"/>
  <c r="L21" i="9"/>
  <c r="M21" i="9" s="1"/>
  <c r="L22" i="9"/>
  <c r="M22" i="9" s="1"/>
  <c r="L23" i="9"/>
  <c r="M23" i="9" s="1"/>
  <c r="L24" i="9"/>
  <c r="M24" i="9" s="1"/>
  <c r="N24" i="9" s="1"/>
  <c r="L27" i="9"/>
  <c r="M27" i="9" s="1"/>
  <c r="L28" i="9"/>
  <c r="M28" i="9" s="1"/>
  <c r="N28" i="9" s="1"/>
  <c r="L30" i="9"/>
  <c r="L31" i="9"/>
  <c r="M31" i="9" s="1"/>
  <c r="N31" i="9" s="1"/>
  <c r="L32" i="9"/>
  <c r="M32" i="9" s="1"/>
  <c r="N32" i="9" s="1"/>
  <c r="L33" i="9"/>
  <c r="M33" i="9" s="1"/>
  <c r="L34" i="9"/>
  <c r="M34" i="9" s="1"/>
  <c r="L36" i="9"/>
  <c r="M36" i="9" s="1"/>
  <c r="L39" i="9"/>
  <c r="M39" i="9" s="1"/>
  <c r="N39" i="9" s="1"/>
  <c r="L40" i="9"/>
  <c r="M40" i="9"/>
  <c r="L42" i="9"/>
  <c r="M42" i="9" s="1"/>
  <c r="L43" i="9"/>
  <c r="M43" i="9" s="1"/>
  <c r="L45" i="9"/>
  <c r="M45" i="9" s="1"/>
  <c r="L47" i="9"/>
  <c r="M47" i="9" s="1"/>
  <c r="L50" i="9"/>
  <c r="M50" i="9" s="1"/>
  <c r="L51" i="9"/>
  <c r="L54" i="9"/>
  <c r="L11" i="9"/>
  <c r="L14" i="8"/>
  <c r="L18" i="8"/>
  <c r="L19" i="8"/>
  <c r="M19" i="8" s="1"/>
  <c r="L21" i="8"/>
  <c r="M21" i="8" s="1"/>
  <c r="L23" i="8"/>
  <c r="L24" i="8"/>
  <c r="M24" i="8" s="1"/>
  <c r="N24" i="8" s="1"/>
  <c r="L26" i="8"/>
  <c r="L27" i="8"/>
  <c r="M27" i="8"/>
  <c r="L29" i="8"/>
  <c r="M29" i="8" s="1"/>
  <c r="N29" i="8" s="1"/>
  <c r="L30" i="8"/>
  <c r="L31" i="8"/>
  <c r="M31" i="8"/>
  <c r="L33" i="8"/>
  <c r="M33" i="8" s="1"/>
  <c r="L36" i="8"/>
  <c r="M36" i="8" s="1"/>
  <c r="L38" i="8"/>
  <c r="L40" i="8"/>
  <c r="M40" i="8" s="1"/>
  <c r="L41" i="8"/>
  <c r="M41" i="8" s="1"/>
  <c r="N41" i="8" s="1"/>
  <c r="L42" i="8"/>
  <c r="L43" i="8"/>
  <c r="M43" i="8"/>
  <c r="L44" i="8"/>
  <c r="M44" i="8" s="1"/>
  <c r="L45" i="8"/>
  <c r="M45" i="8" s="1"/>
  <c r="N45" i="8" s="1"/>
  <c r="L46" i="8"/>
  <c r="M46" i="8" s="1"/>
  <c r="L49" i="8"/>
  <c r="M49" i="8" s="1"/>
  <c r="L50" i="8"/>
  <c r="L51" i="8"/>
  <c r="M51" i="8" s="1"/>
  <c r="L52" i="8"/>
  <c r="M52" i="8" s="1"/>
  <c r="L53" i="8"/>
  <c r="M53" i="8" s="1"/>
  <c r="L54" i="8"/>
  <c r="L55" i="8"/>
  <c r="L56" i="8"/>
  <c r="L57" i="8"/>
  <c r="M57" i="8" s="1"/>
  <c r="L58" i="8"/>
  <c r="L11" i="8"/>
  <c r="L14" i="7"/>
  <c r="M14" i="7" s="1"/>
  <c r="L15" i="7"/>
  <c r="M15" i="7" s="1"/>
  <c r="L17" i="7"/>
  <c r="M17" i="7" s="1"/>
  <c r="L18" i="7"/>
  <c r="M18" i="7" s="1"/>
  <c r="L20" i="7"/>
  <c r="M20" i="7" s="1"/>
  <c r="L21" i="7"/>
  <c r="M21" i="7" s="1"/>
  <c r="L22" i="7"/>
  <c r="L24" i="7"/>
  <c r="M24" i="7" s="1"/>
  <c r="N24" i="7" s="1"/>
  <c r="L28" i="7"/>
  <c r="L31" i="7"/>
  <c r="M31" i="7" s="1"/>
  <c r="L32" i="7"/>
  <c r="M32" i="7" s="1"/>
  <c r="L33" i="7"/>
  <c r="M33" i="7" s="1"/>
  <c r="L36" i="7"/>
  <c r="M36" i="7" s="1"/>
  <c r="L38" i="7"/>
  <c r="L40" i="7"/>
  <c r="M40" i="7" s="1"/>
  <c r="N40" i="7" s="1"/>
  <c r="L41" i="7"/>
  <c r="M41" i="7" s="1"/>
  <c r="L43" i="7"/>
  <c r="M43" i="7" s="1"/>
  <c r="L47" i="7"/>
  <c r="M47" i="7" s="1"/>
  <c r="L49" i="7"/>
  <c r="M49" i="7" s="1"/>
  <c r="L54" i="7"/>
  <c r="L56" i="7"/>
  <c r="M56" i="7" s="1"/>
  <c r="N56" i="7" s="1"/>
  <c r="L57" i="7"/>
  <c r="M57" i="7" s="1"/>
  <c r="K13" i="6"/>
  <c r="L13" i="6" s="1"/>
  <c r="K18" i="6"/>
  <c r="L18" i="6" s="1"/>
  <c r="K19" i="6"/>
  <c r="K20" i="6"/>
  <c r="L20" i="6" s="1"/>
  <c r="M20" i="6" s="1"/>
  <c r="K21" i="6"/>
  <c r="L21" i="6" s="1"/>
  <c r="K22" i="6"/>
  <c r="L22" i="6" s="1"/>
  <c r="K23" i="6"/>
  <c r="K24" i="6"/>
  <c r="L24" i="6" s="1"/>
  <c r="M24" i="6" s="1"/>
  <c r="K25" i="6"/>
  <c r="L25" i="6" s="1"/>
  <c r="K26" i="6"/>
  <c r="L26" i="6" s="1"/>
  <c r="K27" i="6"/>
  <c r="L27" i="6" s="1"/>
  <c r="K28" i="6"/>
  <c r="L28" i="6" s="1"/>
  <c r="M28" i="6" s="1"/>
  <c r="K29" i="6"/>
  <c r="L29" i="6" s="1"/>
  <c r="K30" i="6"/>
  <c r="L30" i="6" s="1"/>
  <c r="K31" i="6"/>
  <c r="L31" i="6" s="1"/>
  <c r="M31" i="6" s="1"/>
  <c r="K36" i="6"/>
  <c r="L36" i="6" s="1"/>
  <c r="M36" i="6" s="1"/>
  <c r="K37" i="6"/>
  <c r="L37" i="6" s="1"/>
  <c r="K38" i="6"/>
  <c r="L38" i="6" s="1"/>
  <c r="K40" i="6"/>
  <c r="L40" i="6" s="1"/>
  <c r="M40" i="6" s="1"/>
  <c r="K41" i="6"/>
  <c r="L41" i="6" s="1"/>
  <c r="K42" i="6"/>
  <c r="K43" i="6"/>
  <c r="K45" i="6"/>
  <c r="L45" i="6" s="1"/>
  <c r="K47" i="6"/>
  <c r="L47" i="6" s="1"/>
  <c r="M47" i="6" s="1"/>
  <c r="K48" i="6"/>
  <c r="L48" i="6" s="1"/>
  <c r="M48" i="6" s="1"/>
  <c r="K50" i="6"/>
  <c r="L50" i="6" s="1"/>
  <c r="K11" i="6"/>
  <c r="L11" i="6" s="1"/>
  <c r="M11" i="6" s="1"/>
  <c r="K13" i="5"/>
  <c r="L13" i="5" s="1"/>
  <c r="K14" i="5"/>
  <c r="K16" i="5"/>
  <c r="L16" i="5" s="1"/>
  <c r="M16" i="5" s="1"/>
  <c r="K17" i="5"/>
  <c r="L17" i="5" s="1"/>
  <c r="K18" i="5"/>
  <c r="L18" i="5" s="1"/>
  <c r="K22" i="5"/>
  <c r="L22" i="5" s="1"/>
  <c r="K23" i="5"/>
  <c r="L23" i="5" s="1"/>
  <c r="K25" i="5"/>
  <c r="L25" i="5" s="1"/>
  <c r="K26" i="5"/>
  <c r="K28" i="5"/>
  <c r="L28" i="5" s="1"/>
  <c r="M28" i="5" s="1"/>
  <c r="K32" i="5"/>
  <c r="L32" i="5" s="1"/>
  <c r="M32" i="5" s="1"/>
  <c r="K33" i="5"/>
  <c r="L33" i="5" s="1"/>
  <c r="K34" i="5"/>
  <c r="L34" i="5" s="1"/>
  <c r="K37" i="5"/>
  <c r="L37" i="5" s="1"/>
  <c r="K40" i="5"/>
  <c r="L40" i="5" s="1"/>
  <c r="M40" i="5" s="1"/>
  <c r="K41" i="5"/>
  <c r="L41" i="5" s="1"/>
  <c r="K42" i="5"/>
  <c r="K43" i="5"/>
  <c r="K44" i="5"/>
  <c r="L44" i="5" s="1"/>
  <c r="M44" i="5" s="1"/>
  <c r="K46" i="5"/>
  <c r="L46" i="5" s="1"/>
  <c r="K47" i="5"/>
  <c r="L47" i="5" s="1"/>
  <c r="K49" i="5"/>
  <c r="L49" i="5" s="1"/>
  <c r="K50" i="5"/>
  <c r="L50" i="5" s="1"/>
  <c r="K51" i="5"/>
  <c r="L51" i="5" s="1"/>
  <c r="K52" i="5"/>
  <c r="L52" i="5" s="1"/>
  <c r="M52" i="5" s="1"/>
  <c r="K53" i="5"/>
  <c r="L53" i="5" s="1"/>
  <c r="K55" i="5"/>
  <c r="L55" i="5" s="1"/>
  <c r="K12" i="4"/>
  <c r="L12" i="4" s="1"/>
  <c r="M12" i="4" s="1"/>
  <c r="K13" i="4"/>
  <c r="L13" i="4" s="1"/>
  <c r="K17" i="4"/>
  <c r="L17" i="4" s="1"/>
  <c r="K20" i="4"/>
  <c r="L20" i="4" s="1"/>
  <c r="M20" i="4" s="1"/>
  <c r="K21" i="4"/>
  <c r="L21" i="4" s="1"/>
  <c r="K24" i="4"/>
  <c r="L24" i="4" s="1"/>
  <c r="M24" i="4" s="1"/>
  <c r="K27" i="4"/>
  <c r="L27" i="4" s="1"/>
  <c r="M27" i="4" s="1"/>
  <c r="K34" i="4"/>
  <c r="L34" i="4" s="1"/>
  <c r="K35" i="4"/>
  <c r="L35" i="4" s="1"/>
  <c r="K36" i="4"/>
  <c r="L36" i="4" s="1"/>
  <c r="M36" i="4" s="1"/>
  <c r="K39" i="4"/>
  <c r="L39" i="4" s="1"/>
  <c r="K42" i="4"/>
  <c r="L42" i="4" s="1"/>
  <c r="K43" i="4"/>
  <c r="L43" i="4" s="1"/>
  <c r="M43" i="4" s="1"/>
  <c r="K44" i="4"/>
  <c r="L44" i="4" s="1"/>
  <c r="M44" i="4" s="1"/>
  <c r="K46" i="4"/>
  <c r="L46" i="4" s="1"/>
  <c r="K48" i="4"/>
  <c r="L48" i="4" s="1"/>
  <c r="M48" i="4" s="1"/>
  <c r="K49" i="4"/>
  <c r="L49" i="4" s="1"/>
  <c r="K50" i="4"/>
  <c r="L50" i="4" s="1"/>
  <c r="K52" i="4"/>
  <c r="L52" i="4" s="1"/>
  <c r="M52" i="4" s="1"/>
  <c r="K53" i="4"/>
  <c r="L53" i="4" s="1"/>
  <c r="K55" i="4"/>
  <c r="L55" i="4" s="1"/>
  <c r="M55" i="4" s="1"/>
  <c r="K56" i="4"/>
  <c r="L56" i="4" s="1"/>
  <c r="M56" i="4" s="1"/>
  <c r="K57" i="4"/>
  <c r="L57" i="4" s="1"/>
  <c r="L14" i="3"/>
  <c r="L16" i="3"/>
  <c r="M16" i="3" s="1"/>
  <c r="N16" i="3" s="1"/>
  <c r="L19" i="3"/>
  <c r="M19" i="3" s="1"/>
  <c r="N19" i="3" s="1"/>
  <c r="L22" i="3"/>
  <c r="M22" i="3" s="1"/>
  <c r="L25" i="3"/>
  <c r="M25" i="3" s="1"/>
  <c r="L30" i="3"/>
  <c r="L31" i="3"/>
  <c r="M31" i="3" s="1"/>
  <c r="L33" i="3"/>
  <c r="M33" i="3" s="1"/>
  <c r="L35" i="3"/>
  <c r="M35" i="3" s="1"/>
  <c r="N35" i="3" s="1"/>
  <c r="L36" i="3"/>
  <c r="M36" i="3" s="1"/>
  <c r="N36" i="3" s="1"/>
  <c r="L37" i="3"/>
  <c r="M37" i="3" s="1"/>
  <c r="L40" i="3"/>
  <c r="M40" i="3" s="1"/>
  <c r="N40" i="3" s="1"/>
  <c r="L42" i="3"/>
  <c r="M42" i="3" s="1"/>
  <c r="L43" i="3"/>
  <c r="L45" i="3"/>
  <c r="M45" i="3" s="1"/>
  <c r="L46" i="3"/>
  <c r="L47" i="3"/>
  <c r="L50" i="3"/>
  <c r="L51" i="3"/>
  <c r="L52" i="3"/>
  <c r="M52" i="3" s="1"/>
  <c r="N52" i="3" s="1"/>
  <c r="L53" i="3"/>
  <c r="M53" i="3" s="1"/>
  <c r="L54" i="3"/>
  <c r="M54" i="3" s="1"/>
  <c r="O13" i="2"/>
  <c r="O14" i="2"/>
  <c r="P14" i="2" s="1"/>
  <c r="O16" i="2"/>
  <c r="P16" i="2" s="1"/>
  <c r="O17" i="2"/>
  <c r="P17" i="2" s="1"/>
  <c r="Q17" i="2" s="1"/>
  <c r="O18" i="2"/>
  <c r="P18" i="2" s="1"/>
  <c r="O19" i="2"/>
  <c r="P19" i="2" s="1"/>
  <c r="Q19" i="2" s="1"/>
  <c r="O21" i="2"/>
  <c r="O24" i="2"/>
  <c r="P24" i="2" s="1"/>
  <c r="O26" i="2"/>
  <c r="P26" i="2" s="1"/>
  <c r="O27" i="2"/>
  <c r="P27" i="2" s="1"/>
  <c r="Q27" i="2" s="1"/>
  <c r="O29" i="2"/>
  <c r="O31" i="2"/>
  <c r="P31" i="2" s="1"/>
  <c r="O32" i="2"/>
  <c r="P32" i="2" s="1"/>
  <c r="O33" i="2"/>
  <c r="P33" i="2" s="1"/>
  <c r="Q33" i="2" s="1"/>
  <c r="O34" i="2"/>
  <c r="P34" i="2" s="1"/>
  <c r="O35" i="2"/>
  <c r="P35" i="2" s="1"/>
  <c r="Q35" i="2" s="1"/>
  <c r="O36" i="2"/>
  <c r="P36" i="2" s="1"/>
  <c r="Q36" i="2" s="1"/>
  <c r="O37" i="2"/>
  <c r="O38" i="2"/>
  <c r="O40" i="2"/>
  <c r="P40" i="2" s="1"/>
  <c r="O42" i="2"/>
  <c r="P42" i="2" s="1"/>
  <c r="O43" i="2"/>
  <c r="P43" i="2" s="1"/>
  <c r="Q43" i="2" s="1"/>
  <c r="O45" i="2"/>
  <c r="O46" i="2"/>
  <c r="O48" i="2"/>
  <c r="P48" i="2" s="1"/>
  <c r="O50" i="2"/>
  <c r="P50" i="2" s="1"/>
  <c r="O51" i="2"/>
  <c r="P51" i="2" s="1"/>
  <c r="Q51" i="2" s="1"/>
  <c r="O52" i="2"/>
  <c r="P52" i="2" s="1"/>
  <c r="Q52" i="2" s="1"/>
  <c r="O53" i="2"/>
  <c r="O55" i="2"/>
  <c r="O11" i="2"/>
  <c r="N40" i="9" l="1"/>
  <c r="M39" i="4"/>
  <c r="O56" i="2"/>
  <c r="Q31" i="2"/>
  <c r="P38" i="2"/>
  <c r="Q38" i="2" s="1"/>
  <c r="Q14" i="2"/>
  <c r="P55" i="2"/>
  <c r="Q55" i="2" s="1"/>
  <c r="P46" i="2"/>
  <c r="Q46" i="2" s="1"/>
  <c r="N47" i="11"/>
  <c r="N31" i="10"/>
  <c r="M19" i="10"/>
  <c r="N19" i="10" s="1"/>
  <c r="N35" i="10"/>
  <c r="N19" i="9"/>
  <c r="N52" i="8"/>
  <c r="N36" i="8"/>
  <c r="P6" i="1"/>
  <c r="Q6" i="1" s="1"/>
  <c r="Q41" i="1"/>
  <c r="M51" i="3"/>
  <c r="N51" i="3" s="1"/>
  <c r="L19" i="6"/>
  <c r="M19" i="6" s="1"/>
  <c r="M28" i="7"/>
  <c r="N28" i="7" s="1"/>
  <c r="M56" i="8"/>
  <c r="N56" i="8" s="1"/>
  <c r="M51" i="9"/>
  <c r="N51" i="9" s="1"/>
  <c r="M52" i="10"/>
  <c r="N52" i="10" s="1"/>
  <c r="M48" i="10"/>
  <c r="N48" i="10" s="1"/>
  <c r="N19" i="12"/>
  <c r="P25" i="1"/>
  <c r="Q25" i="1" s="1"/>
  <c r="M35" i="4"/>
  <c r="Q50" i="1"/>
  <c r="Q46" i="1"/>
  <c r="Q38" i="1"/>
  <c r="N33" i="8"/>
  <c r="N43" i="11"/>
  <c r="P53" i="2"/>
  <c r="Q53" i="2" s="1"/>
  <c r="P45" i="2"/>
  <c r="Q45" i="2" s="1"/>
  <c r="P37" i="2"/>
  <c r="Q37" i="2" s="1"/>
  <c r="P29" i="2"/>
  <c r="Q29" i="2" s="1"/>
  <c r="P21" i="2"/>
  <c r="Q21" i="2" s="1"/>
  <c r="P13" i="2"/>
  <c r="Q13" i="2" s="1"/>
  <c r="Q50" i="2"/>
  <c r="Q42" i="2"/>
  <c r="Q34" i="2"/>
  <c r="Q26" i="2"/>
  <c r="Q18" i="2"/>
  <c r="M47" i="5"/>
  <c r="N32" i="7"/>
  <c r="N27" i="9"/>
  <c r="N56" i="10"/>
  <c r="Q33" i="1"/>
  <c r="N43" i="7"/>
  <c r="N51" i="10"/>
  <c r="N51" i="12"/>
  <c r="N35" i="12"/>
  <c r="P11" i="2"/>
  <c r="Q48" i="2"/>
  <c r="Q40" i="2"/>
  <c r="Q32" i="2"/>
  <c r="Q24" i="2"/>
  <c r="Q16" i="2"/>
  <c r="N57" i="8"/>
  <c r="N49" i="8"/>
  <c r="N40" i="8"/>
  <c r="N15" i="11"/>
  <c r="N55" i="12"/>
  <c r="N39" i="12"/>
  <c r="Q45" i="1"/>
  <c r="M47" i="3"/>
  <c r="N47" i="3" s="1"/>
  <c r="N31" i="3"/>
  <c r="M27" i="6"/>
  <c r="N44" i="8"/>
  <c r="Q22" i="1"/>
  <c r="L43" i="6"/>
  <c r="M43" i="6" s="1"/>
  <c r="N43" i="9"/>
  <c r="Q48" i="1"/>
  <c r="P42" i="1"/>
  <c r="Q42" i="1" s="1"/>
  <c r="P37" i="1"/>
  <c r="Q37" i="1" s="1"/>
  <c r="Q32" i="1"/>
  <c r="P28" i="1"/>
  <c r="Q28" i="1" s="1"/>
  <c r="Q16" i="1"/>
  <c r="P12" i="1"/>
  <c r="Q12" i="1" s="1"/>
  <c r="Q8" i="1"/>
  <c r="N54" i="3"/>
  <c r="M50" i="3"/>
  <c r="N50" i="3" s="1"/>
  <c r="M43" i="3"/>
  <c r="N43" i="3" s="1"/>
  <c r="L55" i="3"/>
  <c r="N22" i="3"/>
  <c r="M46" i="3"/>
  <c r="N46" i="3" s="1"/>
  <c r="N42" i="3"/>
  <c r="M30" i="3"/>
  <c r="N30" i="3" s="1"/>
  <c r="M14" i="3"/>
  <c r="N14" i="3" s="1"/>
  <c r="M42" i="4"/>
  <c r="M46" i="4"/>
  <c r="M50" i="4"/>
  <c r="M34" i="4"/>
  <c r="M55" i="5"/>
  <c r="L43" i="5"/>
  <c r="M43" i="5" s="1"/>
  <c r="K56" i="5"/>
  <c r="M23" i="5"/>
  <c r="L14" i="5"/>
  <c r="M14" i="5" s="1"/>
  <c r="M46" i="5"/>
  <c r="M51" i="5"/>
  <c r="M50" i="5"/>
  <c r="M34" i="5"/>
  <c r="M18" i="5"/>
  <c r="L42" i="5"/>
  <c r="M42" i="5" s="1"/>
  <c r="L26" i="5"/>
  <c r="M26" i="5" s="1"/>
  <c r="M22" i="5"/>
  <c r="M26" i="6"/>
  <c r="L23" i="6"/>
  <c r="M23" i="6" s="1"/>
  <c r="M30" i="6"/>
  <c r="K52" i="6"/>
  <c r="M50" i="6"/>
  <c r="M18" i="6"/>
  <c r="L42" i="6"/>
  <c r="M42" i="6" s="1"/>
  <c r="M38" i="6"/>
  <c r="M22" i="6"/>
  <c r="L58" i="7"/>
  <c r="N47" i="7"/>
  <c r="N36" i="7"/>
  <c r="N31" i="7"/>
  <c r="N20" i="7"/>
  <c r="N15" i="7"/>
  <c r="N14" i="7"/>
  <c r="N18" i="7"/>
  <c r="M54" i="7"/>
  <c r="N54" i="7" s="1"/>
  <c r="M38" i="7"/>
  <c r="N38" i="7" s="1"/>
  <c r="M22" i="7"/>
  <c r="N22" i="7" s="1"/>
  <c r="N53" i="8"/>
  <c r="N31" i="8"/>
  <c r="N21" i="8"/>
  <c r="N51" i="8"/>
  <c r="N19" i="8"/>
  <c r="L59" i="8"/>
  <c r="M55" i="8"/>
  <c r="N55" i="8" s="1"/>
  <c r="N43" i="8"/>
  <c r="N27" i="8"/>
  <c r="M23" i="8"/>
  <c r="N23" i="8" s="1"/>
  <c r="N34" i="9"/>
  <c r="L56" i="9"/>
  <c r="N47" i="9"/>
  <c r="N36" i="9"/>
  <c r="N23" i="9"/>
  <c r="N22" i="9"/>
  <c r="N50" i="9"/>
  <c r="M54" i="9"/>
  <c r="N54" i="9" s="1"/>
  <c r="N42" i="9"/>
  <c r="M30" i="9"/>
  <c r="N30" i="9" s="1"/>
  <c r="M14" i="9"/>
  <c r="N14" i="9" s="1"/>
  <c r="L57" i="10"/>
  <c r="N18" i="10"/>
  <c r="M55" i="10"/>
  <c r="N55" i="10" s="1"/>
  <c r="N42" i="10"/>
  <c r="M39" i="10"/>
  <c r="N39" i="10" s="1"/>
  <c r="N26" i="10"/>
  <c r="N46" i="10"/>
  <c r="N30" i="10"/>
  <c r="N34" i="10"/>
  <c r="N38" i="10"/>
  <c r="N22" i="10"/>
  <c r="N34" i="11"/>
  <c r="L49" i="11"/>
  <c r="N39" i="11"/>
  <c r="N23" i="11"/>
  <c r="M46" i="11"/>
  <c r="N46" i="11" s="1"/>
  <c r="N42" i="11"/>
  <c r="M30" i="11"/>
  <c r="N30" i="11" s="1"/>
  <c r="L57" i="12"/>
  <c r="M54" i="12"/>
  <c r="N54" i="12" s="1"/>
  <c r="N50" i="12"/>
  <c r="M47" i="12"/>
  <c r="N47" i="12" s="1"/>
  <c r="M38" i="12"/>
  <c r="N38" i="12" s="1"/>
  <c r="M31" i="12"/>
  <c r="N31" i="12" s="1"/>
  <c r="M15" i="12"/>
  <c r="N15" i="12" s="1"/>
  <c r="N42" i="12"/>
  <c r="N22" i="12"/>
  <c r="N46" i="12"/>
  <c r="M34" i="12"/>
  <c r="N34" i="12" s="1"/>
  <c r="N30" i="12"/>
  <c r="M18" i="12"/>
  <c r="N18" i="12" s="1"/>
  <c r="N14" i="12"/>
  <c r="P47" i="1"/>
  <c r="Q47" i="1" s="1"/>
  <c r="P43" i="1"/>
  <c r="Q43" i="1" s="1"/>
  <c r="P39" i="1"/>
  <c r="Q39" i="1" s="1"/>
  <c r="P35" i="1"/>
  <c r="Q35" i="1" s="1"/>
  <c r="P27" i="1"/>
  <c r="Q27" i="1" s="1"/>
  <c r="P23" i="1"/>
  <c r="Q23" i="1" s="1"/>
  <c r="P19" i="1"/>
  <c r="Q19" i="1" s="1"/>
  <c r="P7" i="1"/>
  <c r="Q7" i="1" s="1"/>
  <c r="N53" i="12"/>
  <c r="N49" i="12"/>
  <c r="N45" i="12"/>
  <c r="N37" i="12"/>
  <c r="N33" i="12"/>
  <c r="N29" i="12"/>
  <c r="N25" i="12"/>
  <c r="N17" i="12"/>
  <c r="N13" i="12"/>
  <c r="N45" i="11"/>
  <c r="N25" i="11"/>
  <c r="N13" i="11"/>
  <c r="M11" i="11"/>
  <c r="N49" i="10"/>
  <c r="N45" i="10"/>
  <c r="N37" i="10"/>
  <c r="N33" i="10"/>
  <c r="N21" i="10"/>
  <c r="N17" i="10"/>
  <c r="N13" i="10"/>
  <c r="M11" i="10"/>
  <c r="N45" i="9"/>
  <c r="N33" i="9"/>
  <c r="N21" i="9"/>
  <c r="N17" i="9"/>
  <c r="M11" i="9"/>
  <c r="N46" i="8"/>
  <c r="M58" i="8"/>
  <c r="N58" i="8" s="1"/>
  <c r="M54" i="8"/>
  <c r="N54" i="8" s="1"/>
  <c r="M50" i="8"/>
  <c r="N50" i="8" s="1"/>
  <c r="M42" i="8"/>
  <c r="N42" i="8" s="1"/>
  <c r="M38" i="8"/>
  <c r="N38" i="8" s="1"/>
  <c r="M30" i="8"/>
  <c r="N30" i="8" s="1"/>
  <c r="M26" i="8"/>
  <c r="N26" i="8" s="1"/>
  <c r="M18" i="8"/>
  <c r="N18" i="8" s="1"/>
  <c r="M14" i="8"/>
  <c r="N14" i="8" s="1"/>
  <c r="M11" i="8"/>
  <c r="N57" i="7"/>
  <c r="N49" i="7"/>
  <c r="N41" i="7"/>
  <c r="N33" i="7"/>
  <c r="N21" i="7"/>
  <c r="N17" i="7"/>
  <c r="M45" i="6"/>
  <c r="M41" i="6"/>
  <c r="M37" i="6"/>
  <c r="M29" i="6"/>
  <c r="M25" i="6"/>
  <c r="M21" i="6"/>
  <c r="M13" i="6"/>
  <c r="M53" i="5"/>
  <c r="M49" i="5"/>
  <c r="M41" i="5"/>
  <c r="M37" i="5"/>
  <c r="M33" i="5"/>
  <c r="M25" i="5"/>
  <c r="M17" i="5"/>
  <c r="M13" i="5"/>
  <c r="M57" i="4"/>
  <c r="M53" i="4"/>
  <c r="M49" i="4"/>
  <c r="M21" i="4"/>
  <c r="M17" i="4"/>
  <c r="M13" i="4"/>
  <c r="N53" i="3"/>
  <c r="N45" i="3"/>
  <c r="N37" i="3"/>
  <c r="N33" i="3"/>
  <c r="N25" i="3"/>
  <c r="P56" i="2" l="1"/>
  <c r="Q11" i="2"/>
  <c r="Q56" i="2" s="1"/>
  <c r="N55" i="3"/>
  <c r="M55" i="3"/>
  <c r="M56" i="5"/>
  <c r="L56" i="5"/>
  <c r="M52" i="6"/>
  <c r="L52" i="6"/>
  <c r="N58" i="7"/>
  <c r="M58" i="7"/>
  <c r="N11" i="8"/>
  <c r="N59" i="8" s="1"/>
  <c r="M59" i="8"/>
  <c r="N11" i="9"/>
  <c r="N56" i="9" s="1"/>
  <c r="M56" i="9"/>
  <c r="N11" i="10"/>
  <c r="N57" i="10" s="1"/>
  <c r="M57" i="10"/>
  <c r="N11" i="11"/>
  <c r="N49" i="11" s="1"/>
  <c r="M49" i="11"/>
  <c r="N57" i="12"/>
  <c r="M57" i="12"/>
</calcChain>
</file>

<file path=xl/sharedStrings.xml><?xml version="1.0" encoding="utf-8"?>
<sst xmlns="http://schemas.openxmlformats.org/spreadsheetml/2006/main" count="6943" uniqueCount="1141">
  <si>
    <t>STT</t>
  </si>
  <si>
    <t>MSHS</t>
  </si>
  <si>
    <t>Lớp</t>
  </si>
  <si>
    <t>Họ tên</t>
  </si>
  <si>
    <t>Ngày sinh</t>
  </si>
  <si>
    <t>Nơi sinh</t>
  </si>
  <si>
    <t>Giới tính</t>
  </si>
  <si>
    <t>XLTN</t>
  </si>
  <si>
    <t>Ngoại ngữ</t>
  </si>
  <si>
    <t>NV1</t>
  </si>
  <si>
    <t>NV2</t>
  </si>
  <si>
    <t>NV3</t>
  </si>
  <si>
    <t>Tổng điểm UTKK</t>
  </si>
  <si>
    <t>Thi chuyên</t>
  </si>
  <si>
    <t>Ký tên</t>
  </si>
  <si>
    <t>784512174841</t>
  </si>
  <si>
    <t>9/1</t>
  </si>
  <si>
    <t>NGUYỄN THỊ VÂN ANH</t>
  </si>
  <si>
    <t>09/09/2003</t>
  </si>
  <si>
    <t>Tân Bình -TPHCM</t>
  </si>
  <si>
    <t>NỮ</t>
  </si>
  <si>
    <t>TRUNG BÌNH</t>
  </si>
  <si>
    <t>AV</t>
  </si>
  <si>
    <t>THPT NGUYỄN VĂN CỪ</t>
  </si>
  <si>
    <t>THPT VĨNH LỘC B</t>
  </si>
  <si>
    <t>THPT BÌNH CHÁNH</t>
  </si>
  <si>
    <t>784512174842</t>
  </si>
  <si>
    <t>PHAN THỊ KIỀU ANH</t>
  </si>
  <si>
    <t>20/07/2003</t>
  </si>
  <si>
    <t>Tây Ninh</t>
  </si>
  <si>
    <t>KHÁ</t>
  </si>
  <si>
    <t>THPT PHẠM VĂN SÁNG</t>
  </si>
  <si>
    <t>784512174843</t>
  </si>
  <si>
    <t>VÕ MẠNH CƯỜNG</t>
  </si>
  <si>
    <t>22/11/2003</t>
  </si>
  <si>
    <t>Quận 5- TPHCM</t>
  </si>
  <si>
    <t>NAM</t>
  </si>
  <si>
    <t>GIỎI</t>
  </si>
  <si>
    <t>784512174844</t>
  </si>
  <si>
    <t>NGUYỄN THÙY DUNG</t>
  </si>
  <si>
    <t>18/02/2003</t>
  </si>
  <si>
    <t>Vĩnh Phúc</t>
  </si>
  <si>
    <t>THPT BÀ ĐIỂM</t>
  </si>
  <si>
    <t>784512174845</t>
  </si>
  <si>
    <t>ĐOÀN THỊ MỸ DUYÊN</t>
  </si>
  <si>
    <t>19/03/2003</t>
  </si>
  <si>
    <t>Bình Định</t>
  </si>
  <si>
    <t>784512174846</t>
  </si>
  <si>
    <t>HUỲNH THÙY DƯƠNG</t>
  </si>
  <si>
    <t>16/11/2003</t>
  </si>
  <si>
    <t>Hóc Môn, TPHCM</t>
  </si>
  <si>
    <t>784512174847</t>
  </si>
  <si>
    <t>BÙI ANH ĐỨC</t>
  </si>
  <si>
    <t>03/12/2003</t>
  </si>
  <si>
    <t>784512174848</t>
  </si>
  <si>
    <t>HUỲNH THẾ HÀO</t>
  </si>
  <si>
    <t>09/11/2003</t>
  </si>
  <si>
    <t>784512174849</t>
  </si>
  <si>
    <t>CAO THỊ THỤC HIỀN</t>
  </si>
  <si>
    <t>26/10/2003</t>
  </si>
  <si>
    <t>Quảng Bình</t>
  </si>
  <si>
    <t>THPT TAM PHÚ</t>
  </si>
  <si>
    <t>THPT HIỆP BÌNH</t>
  </si>
  <si>
    <t>THPT ĐÀO SƠN TÂY</t>
  </si>
  <si>
    <t>784512174850</t>
  </si>
  <si>
    <t>NGUYỄN TIẾN HÙNG</t>
  </si>
  <si>
    <t>29/01/2003</t>
  </si>
  <si>
    <t>784512174851</t>
  </si>
  <si>
    <t>PHẠM HOÀNG TRƯỜNG HUY</t>
  </si>
  <si>
    <t>05/09/2003</t>
  </si>
  <si>
    <t>THPT NĂNG KHIẾU TDTT</t>
  </si>
  <si>
    <t>784512174852</t>
  </si>
  <si>
    <t>NGUYỄN HỮU ANH KIỆT</t>
  </si>
  <si>
    <t>20/11/2003</t>
  </si>
  <si>
    <t>784512174853</t>
  </si>
  <si>
    <t>VÕ TUẤN KIỆT</t>
  </si>
  <si>
    <t>18/07/2003</t>
  </si>
  <si>
    <t>Thừa Thiên Huế</t>
  </si>
  <si>
    <t>784512174854</t>
  </si>
  <si>
    <t>HUỲNH PHÚC KHANG</t>
  </si>
  <si>
    <t>30/08/2003</t>
  </si>
  <si>
    <t>THPT TRUNG LẬP</t>
  </si>
  <si>
    <t>784512174855</t>
  </si>
  <si>
    <t>NGUYỄN HOÀNG LÂM</t>
  </si>
  <si>
    <t>02/12/2003</t>
  </si>
  <si>
    <t>Bình Thạnh - TPHCM</t>
  </si>
  <si>
    <t>784512174856</t>
  </si>
  <si>
    <t>NGUYỄN THỊ YẾN LINH</t>
  </si>
  <si>
    <t>20/09/2003</t>
  </si>
  <si>
    <t>784512174857</t>
  </si>
  <si>
    <t>NGÔ NGỌC THỦY LINH</t>
  </si>
  <si>
    <t>22/09/2003</t>
  </si>
  <si>
    <t>Quận 1 - TPHCM</t>
  </si>
  <si>
    <t>784512174858</t>
  </si>
  <si>
    <t>PHẠM THANH LUÂN</t>
  </si>
  <si>
    <t>15/08/2003</t>
  </si>
  <si>
    <t>Hóc Môn - TPHCM</t>
  </si>
  <si>
    <t>784512174859</t>
  </si>
  <si>
    <t>LÊ PHẠM QUỲNH MAI</t>
  </si>
  <si>
    <t>17/07/2003</t>
  </si>
  <si>
    <t>784512174860</t>
  </si>
  <si>
    <t>NGUYỄN MAI MẪN</t>
  </si>
  <si>
    <t>24/03/2003</t>
  </si>
  <si>
    <t>784512174861</t>
  </si>
  <si>
    <t>LÊ THỊ THẢO MY</t>
  </si>
  <si>
    <t>19/02/2003</t>
  </si>
  <si>
    <t>Đồng Tháp</t>
  </si>
  <si>
    <t>784512174862</t>
  </si>
  <si>
    <t>TRƯƠNG HOÀNG DIỄM MY</t>
  </si>
  <si>
    <t>31/12/2003</t>
  </si>
  <si>
    <t>Quận 1- TPHCM</t>
  </si>
  <si>
    <t>784512174863</t>
  </si>
  <si>
    <t>TRẦN HOÀI NAM</t>
  </si>
  <si>
    <t>29/10/2003</t>
  </si>
  <si>
    <t>784512174864</t>
  </si>
  <si>
    <t>DƯƠNG THỊ KHÁNH NGỌC</t>
  </si>
  <si>
    <t>12/04/2003</t>
  </si>
  <si>
    <t>784512174865</t>
  </si>
  <si>
    <t>TRẦN CAO NGUYÊN</t>
  </si>
  <si>
    <t>09/01/2003</t>
  </si>
  <si>
    <t>Quận 5 - TPHCM</t>
  </si>
  <si>
    <t>THPT NGUYỄN HỮU CẦU</t>
  </si>
  <si>
    <t>784512174866</t>
  </si>
  <si>
    <t>ĐÀO TRỌNG NHÂN</t>
  </si>
  <si>
    <t>784512174867</t>
  </si>
  <si>
    <t>BÙI ÁI NHÂN</t>
  </si>
  <si>
    <t>01/09/2003</t>
  </si>
  <si>
    <t>Quận 10 - TPHCM</t>
  </si>
  <si>
    <t>784512174868</t>
  </si>
  <si>
    <t>NGUYỄN XUÂN NHỰT</t>
  </si>
  <si>
    <t>31/10/2003</t>
  </si>
  <si>
    <t>784512174869</t>
  </si>
  <si>
    <t>HÀ VĂN PHÚ</t>
  </si>
  <si>
    <t>08/01/2003</t>
  </si>
  <si>
    <t>784512174870</t>
  </si>
  <si>
    <t>TRẦN MINH QUAN</t>
  </si>
  <si>
    <t>12/06/2003</t>
  </si>
  <si>
    <t>784512174871</t>
  </si>
  <si>
    <t>NGUYỄN THỊ THANH QUYỀN</t>
  </si>
  <si>
    <t>26/09/2003</t>
  </si>
  <si>
    <t>784512174872</t>
  </si>
  <si>
    <t>NGUYỄN THỊ THANH TÂM</t>
  </si>
  <si>
    <t>784512174873</t>
  </si>
  <si>
    <t>NGUYỄN MINH TÚ</t>
  </si>
  <si>
    <t>23/08/2003</t>
  </si>
  <si>
    <t>784512174874</t>
  </si>
  <si>
    <t>PHẠM MINH TUẤN</t>
  </si>
  <si>
    <t>31/07/2003</t>
  </si>
  <si>
    <t>Nam Định</t>
  </si>
  <si>
    <t>784512174875</t>
  </si>
  <si>
    <t>VY MINH THÀNH</t>
  </si>
  <si>
    <t>16/08/2003</t>
  </si>
  <si>
    <t>Quảng Ngãi</t>
  </si>
  <si>
    <t>784512174876</t>
  </si>
  <si>
    <t>NGUYỄN QUỐC THẮNG</t>
  </si>
  <si>
    <t>03/06/2003</t>
  </si>
  <si>
    <t>784512174877</t>
  </si>
  <si>
    <t>NGUYỄN MINH THẮNG</t>
  </si>
  <si>
    <t>05/06/2003</t>
  </si>
  <si>
    <t>Quận 5-TPHCM</t>
  </si>
  <si>
    <t>784512174878</t>
  </si>
  <si>
    <t>PHAN THỊ LỆ THU</t>
  </si>
  <si>
    <t>An Giang</t>
  </si>
  <si>
    <t>784512174879</t>
  </si>
  <si>
    <t>NGUYỄN HÙNG THUẬN</t>
  </si>
  <si>
    <t>08/11/2003</t>
  </si>
  <si>
    <t>784512174880</t>
  </si>
  <si>
    <t>ĐOÀN VĂN THÙY</t>
  </si>
  <si>
    <t>02/03/2003</t>
  </si>
  <si>
    <t>784512174881</t>
  </si>
  <si>
    <t>NGÔ HOÀI THƯƠNG</t>
  </si>
  <si>
    <t>784512174882</t>
  </si>
  <si>
    <t>LÝ THỊ THU TRÂM</t>
  </si>
  <si>
    <t>03/04/2003</t>
  </si>
  <si>
    <t>784512174883</t>
  </si>
  <si>
    <t>LÊ HỒNG ĐỨC TRÍ</t>
  </si>
  <si>
    <t>02/09/2003</t>
  </si>
  <si>
    <t>784512174884</t>
  </si>
  <si>
    <t>TRẦN LÊ MINH TRÍ</t>
  </si>
  <si>
    <t>10/11/2003</t>
  </si>
  <si>
    <t>784512174885</t>
  </si>
  <si>
    <t>LÊ THIỀU UYÊN</t>
  </si>
  <si>
    <t>12/07/2003</t>
  </si>
  <si>
    <t>THPT TÂY THẠNH</t>
  </si>
  <si>
    <t>784512174886</t>
  </si>
  <si>
    <t>HỒNG TRIỆU VY</t>
  </si>
  <si>
    <t>17/06/2003</t>
  </si>
  <si>
    <t>Gia Lai</t>
  </si>
  <si>
    <t>784512174887</t>
  </si>
  <si>
    <t>TRẦN HOÀNG YẾN</t>
  </si>
  <si>
    <t>15/12/2003</t>
  </si>
  <si>
    <t>Vĩnh Long</t>
  </si>
  <si>
    <t>GIÁO VIÊN CHỦ NHIỆM / NGƯỜI RÀ SOÁT HỒ SƠ</t>
  </si>
  <si>
    <t>HỌ TÊN NGƯỜI NHẬP LIỆU</t>
  </si>
  <si>
    <t>784512175274</t>
  </si>
  <si>
    <t>9/10</t>
  </si>
  <si>
    <t>16/10/2003</t>
  </si>
  <si>
    <t>TPHCM</t>
  </si>
  <si>
    <t>784512175275</t>
  </si>
  <si>
    <t>28/05/2003</t>
  </si>
  <si>
    <t>784512175276</t>
  </si>
  <si>
    <t>18/09/2003</t>
  </si>
  <si>
    <t>NĂNG KHIẾU TDTT BÌNH CHÁNH</t>
  </si>
  <si>
    <t>784512175277</t>
  </si>
  <si>
    <t>27/08/2003</t>
  </si>
  <si>
    <t>Nghệ An</t>
  </si>
  <si>
    <t>784512175278</t>
  </si>
  <si>
    <t>08/07/2003</t>
  </si>
  <si>
    <t>Quảng Nam</t>
  </si>
  <si>
    <t>784512175279</t>
  </si>
  <si>
    <t>21/08/2003</t>
  </si>
  <si>
    <t>784512175280</t>
  </si>
  <si>
    <t>08/08/2003</t>
  </si>
  <si>
    <t>784512175281</t>
  </si>
  <si>
    <t>16/12/2003</t>
  </si>
  <si>
    <t>Hà Tây</t>
  </si>
  <si>
    <t>784512175282</t>
  </si>
  <si>
    <t>22/08/2002</t>
  </si>
  <si>
    <t>THPT AN NHƠN TÂY</t>
  </si>
  <si>
    <t>784512175283</t>
  </si>
  <si>
    <t>16/07/2003</t>
  </si>
  <si>
    <t>784512175284</t>
  </si>
  <si>
    <t>28/03/2003</t>
  </si>
  <si>
    <t>Hà Nam</t>
  </si>
  <si>
    <t>784512175285</t>
  </si>
  <si>
    <t>26/10/2002</t>
  </si>
  <si>
    <t>784512175287</t>
  </si>
  <si>
    <t>31/12/2002</t>
  </si>
  <si>
    <t>THPT CỦ CHI</t>
  </si>
  <si>
    <t>THPT QUANG TRUNG</t>
  </si>
  <si>
    <t>784512175288</t>
  </si>
  <si>
    <t>19/11/2003</t>
  </si>
  <si>
    <t>784512175289</t>
  </si>
  <si>
    <t>784512175290</t>
  </si>
  <si>
    <t>07/09/2003</t>
  </si>
  <si>
    <t>784512175291</t>
  </si>
  <si>
    <t>31/03/2003</t>
  </si>
  <si>
    <t>784512175292</t>
  </si>
  <si>
    <t>02/07/2003</t>
  </si>
  <si>
    <t>THPT TÂN TÚC</t>
  </si>
  <si>
    <t>784512175293</t>
  </si>
  <si>
    <t>25/09/2003</t>
  </si>
  <si>
    <t>784512175294</t>
  </si>
  <si>
    <t>04/06/2003</t>
  </si>
  <si>
    <t>Quảng Trị</t>
  </si>
  <si>
    <t>784512175295</t>
  </si>
  <si>
    <t>06/10/2003</t>
  </si>
  <si>
    <t>784512175297</t>
  </si>
  <si>
    <t>10/01/2003</t>
  </si>
  <si>
    <t>THPT VÕ TRƯỜNG TOẢN</t>
  </si>
  <si>
    <t>THPT THẠNH LỘC</t>
  </si>
  <si>
    <t>784512175298</t>
  </si>
  <si>
    <t>20/04/2003</t>
  </si>
  <si>
    <t>THPT PHÚ HÒA</t>
  </si>
  <si>
    <t>784512175299</t>
  </si>
  <si>
    <t>07/07/2003</t>
  </si>
  <si>
    <t>784512175300</t>
  </si>
  <si>
    <t>17/04/2003</t>
  </si>
  <si>
    <t>784512175301</t>
  </si>
  <si>
    <t>784512175302</t>
  </si>
  <si>
    <t>04/10/2003</t>
  </si>
  <si>
    <t>784512175303</t>
  </si>
  <si>
    <t>26/12/2003</t>
  </si>
  <si>
    <t>784512175304</t>
  </si>
  <si>
    <t>07/02/2003</t>
  </si>
  <si>
    <t>Đồng Nai</t>
  </si>
  <si>
    <t>784512175305</t>
  </si>
  <si>
    <t>15/07/2003</t>
  </si>
  <si>
    <t>784512175306</t>
  </si>
  <si>
    <t>11/05/2003</t>
  </si>
  <si>
    <t>784512175307</t>
  </si>
  <si>
    <t>22/05/2003</t>
  </si>
  <si>
    <t>784512175308</t>
  </si>
  <si>
    <t>01/12/2003</t>
  </si>
  <si>
    <t>784512175309</t>
  </si>
  <si>
    <t>07/03/2003</t>
  </si>
  <si>
    <t>Đắk Lắk</t>
  </si>
  <si>
    <t>784512175310</t>
  </si>
  <si>
    <t>06/11/2003</t>
  </si>
  <si>
    <t>784512175311</t>
  </si>
  <si>
    <t>07/11/2003</t>
  </si>
  <si>
    <t>784512175312</t>
  </si>
  <si>
    <t>01/04/2003</t>
  </si>
  <si>
    <t>784512175313</t>
  </si>
  <si>
    <t>24/06/2003</t>
  </si>
  <si>
    <t>784512175314</t>
  </si>
  <si>
    <t>11/01/2003</t>
  </si>
  <si>
    <t>784512175315</t>
  </si>
  <si>
    <t>21/09/2003</t>
  </si>
  <si>
    <t>784512175316</t>
  </si>
  <si>
    <t>25/10/2003</t>
  </si>
  <si>
    <t>784512175317</t>
  </si>
  <si>
    <t>27/03/2003</t>
  </si>
  <si>
    <t>784512175318</t>
  </si>
  <si>
    <t>10/04/2003</t>
  </si>
  <si>
    <t>Hà Tĩnh</t>
  </si>
  <si>
    <t>784512175319</t>
  </si>
  <si>
    <t>784512175320</t>
  </si>
  <si>
    <t>01/10/2003</t>
  </si>
  <si>
    <t>THPT LÊ MINH XUÂN</t>
  </si>
  <si>
    <r>
      <rPr>
        <b/>
        <sz val="12"/>
        <color rgb="FF000000"/>
        <rFont val="TIMes New Roman"/>
      </rPr>
      <t xml:space="preserve">Tổng cộng có tất cả: </t>
    </r>
    <r>
      <rPr>
        <b/>
        <sz val="12"/>
        <color rgb="FF000000"/>
        <rFont val="TIMes New Roman"/>
      </rPr>
      <t>45</t>
    </r>
    <r>
      <rPr>
        <b/>
        <sz val="12"/>
        <color rgb="FF000000"/>
        <rFont val="TIMes New Roman"/>
      </rPr>
      <t xml:space="preserve"> học sinh.</t>
    </r>
  </si>
  <si>
    <t>9/11</t>
  </si>
  <si>
    <t>18/01/2003</t>
  </si>
  <si>
    <t>10/12/2003</t>
  </si>
  <si>
    <t>TP.HCM</t>
  </si>
  <si>
    <t xml:space="preserve"> TP.HCM</t>
  </si>
  <si>
    <t>26/06/2003</t>
  </si>
  <si>
    <t>04/07/2003</t>
  </si>
  <si>
    <t>15/05/2003</t>
  </si>
  <si>
    <t>23/11/2003</t>
  </si>
  <si>
    <t>09/03/2003</t>
  </si>
  <si>
    <t>Ninh Thuận</t>
  </si>
  <si>
    <t>27/10/2003</t>
  </si>
  <si>
    <t>23/12/2003</t>
  </si>
  <si>
    <t>19/10/2003</t>
  </si>
  <si>
    <t>04/02/2003</t>
  </si>
  <si>
    <t>Trà Vinh</t>
  </si>
  <si>
    <t>27/01/2003</t>
  </si>
  <si>
    <t>05/12/2003</t>
  </si>
  <si>
    <t>06/04/2003</t>
  </si>
  <si>
    <t>14/11/2003</t>
  </si>
  <si>
    <t>THPT NGUYỄN HỮU TIẾN</t>
  </si>
  <si>
    <t>18/03/2003</t>
  </si>
  <si>
    <t>24/10/2003</t>
  </si>
  <si>
    <t>24/08/2003</t>
  </si>
  <si>
    <t>11/10/2003</t>
  </si>
  <si>
    <t>15/01/2003</t>
  </si>
  <si>
    <t>Sóc Trăng</t>
  </si>
  <si>
    <t>THPT BÌNH KHÁNH</t>
  </si>
  <si>
    <t>30/10/2003</t>
  </si>
  <si>
    <t>14/09/2003</t>
  </si>
  <si>
    <t>18/05/2003</t>
  </si>
  <si>
    <t>06/05/2003</t>
  </si>
  <si>
    <t>03/10/2003</t>
  </si>
  <si>
    <t>09/10/2003</t>
  </si>
  <si>
    <t>06/06/2003</t>
  </si>
  <si>
    <t>03/09/2003</t>
  </si>
  <si>
    <t>03/05/2001</t>
  </si>
  <si>
    <t>19/10/2002</t>
  </si>
  <si>
    <t>24/07/2003</t>
  </si>
  <si>
    <t>05/08/2003</t>
  </si>
  <si>
    <t>9/12</t>
  </si>
  <si>
    <t>21/10/2003</t>
  </si>
  <si>
    <t>28/10/2003</t>
  </si>
  <si>
    <t>13/04/2002</t>
  </si>
  <si>
    <t>Bình Phước</t>
  </si>
  <si>
    <t>04/12/2003</t>
  </si>
  <si>
    <t>27/12/2002</t>
  </si>
  <si>
    <t>24/05/2003</t>
  </si>
  <si>
    <t>22/06/2003</t>
  </si>
  <si>
    <t>06/12/2003</t>
  </si>
  <si>
    <t>12/08/2003</t>
  </si>
  <si>
    <t>10/08/2003</t>
  </si>
  <si>
    <t>20/12/2003</t>
  </si>
  <si>
    <t>26/07/2003</t>
  </si>
  <si>
    <t>21/03/2003</t>
  </si>
  <si>
    <t>11/03/2003</t>
  </si>
  <si>
    <t>THPT LÝ THƯỜNG KIỆT</t>
  </si>
  <si>
    <t>08/05/2003</t>
  </si>
  <si>
    <t>23/10/2003</t>
  </si>
  <si>
    <t>21/11/2003</t>
  </si>
  <si>
    <t>Thanh Hóa</t>
  </si>
  <si>
    <t>29/06/2003</t>
  </si>
  <si>
    <t>16/02/2003</t>
  </si>
  <si>
    <t>06/12/2002</t>
  </si>
  <si>
    <t>19/09/2002</t>
  </si>
  <si>
    <t>Kiên Giang</t>
  </si>
  <si>
    <t>28/02/2003</t>
  </si>
  <si>
    <t>11/08/2003</t>
  </si>
  <si>
    <t>23/05/2003</t>
  </si>
  <si>
    <t>20/06/2003</t>
  </si>
  <si>
    <t>30/07/2003</t>
  </si>
  <si>
    <t>18/08/2003</t>
  </si>
  <si>
    <t>11/07/2003</t>
  </si>
  <si>
    <t>17/12/2003</t>
  </si>
  <si>
    <t>01/03/2003</t>
  </si>
  <si>
    <t>01/01/2003</t>
  </si>
  <si>
    <t>17/11/2003</t>
  </si>
  <si>
    <t>10/02/2003</t>
  </si>
  <si>
    <t>08/12/2003</t>
  </si>
  <si>
    <t>9/2</t>
  </si>
  <si>
    <t>19/12/2003</t>
  </si>
  <si>
    <t>13/03/2003</t>
  </si>
  <si>
    <t>11/09/2003</t>
  </si>
  <si>
    <t>30/06/2003</t>
  </si>
  <si>
    <t>14/03/2003</t>
  </si>
  <si>
    <t>28/07/2003</t>
  </si>
  <si>
    <t>14/02/2003</t>
  </si>
  <si>
    <t>07/04/2003</t>
  </si>
  <si>
    <t>29/08/2002</t>
  </si>
  <si>
    <t>17/09/2003</t>
  </si>
  <si>
    <t>19/01/2003</t>
  </si>
  <si>
    <t>09/05/2003</t>
  </si>
  <si>
    <t>06/07/2003</t>
  </si>
  <si>
    <t>30/01/2003</t>
  </si>
  <si>
    <t>24/01/2003</t>
  </si>
  <si>
    <t>27/11/2003</t>
  </si>
  <si>
    <t>16/05/2003</t>
  </si>
  <si>
    <t>02/05/2003</t>
  </si>
  <si>
    <t>08/07/2002</t>
  </si>
  <si>
    <t>09/06/2003</t>
  </si>
  <si>
    <t>21/06/2003</t>
  </si>
  <si>
    <t>16/01/2002</t>
  </si>
  <si>
    <t>NGUYỄN THỊ THÙY</t>
  </si>
  <si>
    <t>12/01/2003</t>
  </si>
  <si>
    <t>04/09/2003</t>
  </si>
  <si>
    <t>07/10/2003</t>
  </si>
  <si>
    <t>08/09/2003</t>
  </si>
  <si>
    <t>03/01/2003</t>
  </si>
  <si>
    <t>9/3</t>
  </si>
  <si>
    <t>Tiền Giang</t>
  </si>
  <si>
    <t>23/06/2003</t>
  </si>
  <si>
    <t>TP.Hồ Chí Minh</t>
  </si>
  <si>
    <t>THPT TÂN THÔNG HỘI</t>
  </si>
  <si>
    <t>25/06/2003</t>
  </si>
  <si>
    <t>18/11/2003</t>
  </si>
  <si>
    <t>22/07/2003</t>
  </si>
  <si>
    <t>Long An</t>
  </si>
  <si>
    <t>09/08/2003</t>
  </si>
  <si>
    <t>20/08/2003</t>
  </si>
  <si>
    <t>29/09/2003</t>
  </si>
  <si>
    <t>30/09/2003</t>
  </si>
  <si>
    <t>02/10/2003</t>
  </si>
  <si>
    <t>30/04/2003</t>
  </si>
  <si>
    <t>23/07/2003</t>
  </si>
  <si>
    <t>04/11/2003</t>
  </si>
  <si>
    <t>05/06/2002</t>
  </si>
  <si>
    <t>21/02/2003</t>
  </si>
  <si>
    <t>30/03/2003</t>
  </si>
  <si>
    <t>19/08/2003</t>
  </si>
  <si>
    <t>24/04/2003</t>
  </si>
  <si>
    <t>03/02/2003</t>
  </si>
  <si>
    <t>07/05/2003</t>
  </si>
  <si>
    <t>14/06/2003</t>
  </si>
  <si>
    <t>19/05/2003</t>
  </si>
  <si>
    <t>23/09/2003</t>
  </si>
  <si>
    <t>Bình Thuận</t>
  </si>
  <si>
    <t>03/08/2003</t>
  </si>
  <si>
    <t>9/4</t>
  </si>
  <si>
    <t>14/05/2003</t>
  </si>
  <si>
    <t>06/02/2003</t>
  </si>
  <si>
    <t>17/03/2003</t>
  </si>
  <si>
    <t>12/02/2003</t>
  </si>
  <si>
    <t>08/03/2003</t>
  </si>
  <si>
    <t>26/11/2003</t>
  </si>
  <si>
    <t>26/04/2003</t>
  </si>
  <si>
    <t>17/05/2003</t>
  </si>
  <si>
    <t>13/10/2003</t>
  </si>
  <si>
    <t>Đăk Lăk</t>
  </si>
  <si>
    <t>01/06/2003</t>
  </si>
  <si>
    <t>28/11/2003</t>
  </si>
  <si>
    <t>10/09/2003</t>
  </si>
  <si>
    <t>13/09/2002</t>
  </si>
  <si>
    <t>LÊ NGỌC THANH</t>
  </si>
  <si>
    <t>15/10/2003</t>
  </si>
  <si>
    <t>02/01/2003</t>
  </si>
  <si>
    <t>28/06/2003</t>
  </si>
  <si>
    <t>17/10/2002</t>
  </si>
  <si>
    <t>28/01/2003</t>
  </si>
  <si>
    <t>05/02/2003</t>
  </si>
  <si>
    <t>05/07/2003</t>
  </si>
  <si>
    <t>Thành phố Hồ Chí Minh</t>
  </si>
  <si>
    <t>9/5</t>
  </si>
  <si>
    <t>12/11/2003</t>
  </si>
  <si>
    <t>Bến Tre</t>
  </si>
  <si>
    <t>09/07/2003</t>
  </si>
  <si>
    <t>15/09/2003</t>
  </si>
  <si>
    <t>25/04/2003</t>
  </si>
  <si>
    <t>13/09/2003</t>
  </si>
  <si>
    <t>THPT CHUYÊN NĂNG KHIẾU TDTT NGUYỄN THỊ ĐỊNH</t>
  </si>
  <si>
    <t>24/11/2003</t>
  </si>
  <si>
    <t>30/11/2003</t>
  </si>
  <si>
    <t>01/04/2002</t>
  </si>
  <si>
    <t>Thái Bình</t>
  </si>
  <si>
    <t>13/08/2003</t>
  </si>
  <si>
    <t>30/12/2003</t>
  </si>
  <si>
    <t>25/05/2003</t>
  </si>
  <si>
    <t>THPT NGUYỄN HIỀN</t>
  </si>
  <si>
    <t>THPT NAM KỲ KHỞI NGHĨA</t>
  </si>
  <si>
    <t>16/09/2002</t>
  </si>
  <si>
    <t>24/09/2003</t>
  </si>
  <si>
    <t>08/10/2003</t>
  </si>
  <si>
    <t>03/05/2003</t>
  </si>
  <si>
    <t>23/01/2002</t>
  </si>
  <si>
    <t>09/12/2003</t>
  </si>
  <si>
    <t>03/07/2003</t>
  </si>
  <si>
    <t>16/04/2003</t>
  </si>
  <si>
    <t>25/08/2003</t>
  </si>
  <si>
    <t>9/6</t>
  </si>
  <si>
    <t>22/12/2003</t>
  </si>
  <si>
    <t>TP. HCM</t>
  </si>
  <si>
    <t>10/05/2003</t>
  </si>
  <si>
    <t>19/09/2003</t>
  </si>
  <si>
    <t>22/10/2003</t>
  </si>
  <si>
    <t>29/03/2003</t>
  </si>
  <si>
    <t>11/06/2003</t>
  </si>
  <si>
    <t>03/06/2002</t>
  </si>
  <si>
    <t>Hưng Yên</t>
  </si>
  <si>
    <t>23/01/2003</t>
  </si>
  <si>
    <t>13/07/2003</t>
  </si>
  <si>
    <t>17/08/2003</t>
  </si>
  <si>
    <t>Bạc Liêu</t>
  </si>
  <si>
    <t>29/05/2003</t>
  </si>
  <si>
    <t>17/02/2003</t>
  </si>
  <si>
    <t>13/06/2003</t>
  </si>
  <si>
    <t>14/10/2003</t>
  </si>
  <si>
    <t>27/09/2003</t>
  </si>
  <si>
    <t>Cần Thơ</t>
  </si>
  <si>
    <t>Quãng Ngãi</t>
  </si>
  <si>
    <t>Lâm Đồng</t>
  </si>
  <si>
    <t>27/07/2003</t>
  </si>
  <si>
    <t>9/7</t>
  </si>
  <si>
    <t>01/05/2003</t>
  </si>
  <si>
    <t>23/03/2003</t>
  </si>
  <si>
    <t>10/07/2003</t>
  </si>
  <si>
    <t>08/06/2003</t>
  </si>
  <si>
    <t>13/04/2003</t>
  </si>
  <si>
    <t>13/12/2003</t>
  </si>
  <si>
    <t>13/11/2003</t>
  </si>
  <si>
    <t>05/10/2003</t>
  </si>
  <si>
    <t>28/09/2003</t>
  </si>
  <si>
    <t>28/12/2003</t>
  </si>
  <si>
    <t>27/12/2003</t>
  </si>
  <si>
    <t>09/04/2003</t>
  </si>
  <si>
    <t>10/03/2003</t>
  </si>
  <si>
    <t>12/03/2003</t>
  </si>
  <si>
    <t>17/01/2003</t>
  </si>
  <si>
    <t>28/04/2003</t>
  </si>
  <si>
    <t>TRẦN THỊ THẢO</t>
  </si>
  <si>
    <t>03/03/2003</t>
  </si>
  <si>
    <t>25/02/2003</t>
  </si>
  <si>
    <t>9/8</t>
  </si>
  <si>
    <t>12/10/2003</t>
  </si>
  <si>
    <t>08/04/2002</t>
  </si>
  <si>
    <t>Hải Dương</t>
  </si>
  <si>
    <t>Ninh Bình</t>
  </si>
  <si>
    <t>26/03/2003</t>
  </si>
  <si>
    <t>07/06/2003</t>
  </si>
  <si>
    <t>21/07/2003</t>
  </si>
  <si>
    <t>9/9</t>
  </si>
  <si>
    <t>06/03/2003</t>
  </si>
  <si>
    <t>TP Hồ Chí Minh</t>
  </si>
  <si>
    <t>23/02/2003</t>
  </si>
  <si>
    <t>02/06/2003</t>
  </si>
  <si>
    <t>28/08/2003</t>
  </si>
  <si>
    <t>11/08/2002</t>
  </si>
  <si>
    <t>08/04/2003</t>
  </si>
  <si>
    <t>11/11/2003</t>
  </si>
  <si>
    <t>14/07/2003</t>
  </si>
  <si>
    <t>16/03/2003</t>
  </si>
  <si>
    <t>02/08/2003</t>
  </si>
  <si>
    <t>05/11/2003</t>
  </si>
  <si>
    <t>11/12/2003</t>
  </si>
  <si>
    <t>31/08/2003</t>
  </si>
  <si>
    <t>Họ</t>
  </si>
  <si>
    <t>tên</t>
  </si>
  <si>
    <t>LÊ PHƯƠNG</t>
  </si>
  <si>
    <t>ANH</t>
  </si>
  <si>
    <t>TRẦN ANH</t>
  </si>
  <si>
    <t>BẢO</t>
  </si>
  <si>
    <t>PHÙNG LÊ HOÀI</t>
  </si>
  <si>
    <t>NGUYỄN KHÁNH</t>
  </si>
  <si>
    <t>BÌNH</t>
  </si>
  <si>
    <t>HUỲNH ANH</t>
  </si>
  <si>
    <t>DUY</t>
  </si>
  <si>
    <t>PHẠM THỊ MỸ</t>
  </si>
  <si>
    <t>DUYÊN</t>
  </si>
  <si>
    <t>LÊ PHẠM QUANG</t>
  </si>
  <si>
    <t>ĐẠT</t>
  </si>
  <si>
    <t>NGUYỄN THỊ TRÀ</t>
  </si>
  <si>
    <t>GIANG</t>
  </si>
  <si>
    <t>PHẠM CHÍ</t>
  </si>
  <si>
    <t>HÀO</t>
  </si>
  <si>
    <t>HỒNG CHÍ</t>
  </si>
  <si>
    <t>TRẦN VĂN</t>
  </si>
  <si>
    <t>HUẤN</t>
  </si>
  <si>
    <t>NGUYỄN MẠNH</t>
  </si>
  <si>
    <t>HÙNG</t>
  </si>
  <si>
    <t>NGUYỄN QUỐC</t>
  </si>
  <si>
    <t>HƯNG</t>
  </si>
  <si>
    <t>NGUYỄN ĐỖ TRÚC</t>
  </si>
  <si>
    <t>HƯƠNG</t>
  </si>
  <si>
    <t>LÊ HÀ ĐĂNG</t>
  </si>
  <si>
    <t>KHOA</t>
  </si>
  <si>
    <t>NGUYỄN THỊ NGỌC</t>
  </si>
  <si>
    <t>KHUYÊN</t>
  </si>
  <si>
    <t>HUỲNH THỊ TRÚC</t>
  </si>
  <si>
    <t>LINH</t>
  </si>
  <si>
    <t>NGUYỄN HOÀI</t>
  </si>
  <si>
    <t>TRẦN THÀNH</t>
  </si>
  <si>
    <t>LỘC</t>
  </si>
  <si>
    <t>BÙI THỊ TRÚC</t>
  </si>
  <si>
    <t>MAI</t>
  </si>
  <si>
    <t>HÀ</t>
  </si>
  <si>
    <t>MY</t>
  </si>
  <si>
    <t>PHẠM THỊ KIM</t>
  </si>
  <si>
    <t>NGỌC</t>
  </si>
  <si>
    <t>LÊ THỊ TUYẾT</t>
  </si>
  <si>
    <t>NHI</t>
  </si>
  <si>
    <t>VƯƠNG THỊ HUỲNH</t>
  </si>
  <si>
    <t>NHƯ</t>
  </si>
  <si>
    <t>TRẦN THANH</t>
  </si>
  <si>
    <t>PHONG</t>
  </si>
  <si>
    <t>TRẦN HÀ LAI</t>
  </si>
  <si>
    <t>PHÚC</t>
  </si>
  <si>
    <t>TRƯƠNG THANH</t>
  </si>
  <si>
    <t>QUÝ</t>
  </si>
  <si>
    <t>NGUYỄN HỮU PHÁT</t>
  </si>
  <si>
    <t>TÀI</t>
  </si>
  <si>
    <t>PHẠM MINH</t>
  </si>
  <si>
    <t>TÂM</t>
  </si>
  <si>
    <t>NGÔ THỊ CẨM</t>
  </si>
  <si>
    <t>TIÊN</t>
  </si>
  <si>
    <t>TƯỜNG</t>
  </si>
  <si>
    <t>HÀ TUẤN</t>
  </si>
  <si>
    <t>THÀNH</t>
  </si>
  <si>
    <t>LÊ NGUYỄN THANH</t>
  </si>
  <si>
    <t>THẢO</t>
  </si>
  <si>
    <t>TRỊNH ĐÌNH</t>
  </si>
  <si>
    <t>THĂNG</t>
  </si>
  <si>
    <t>HUỲNH NHƯ GIÁNG</t>
  </si>
  <si>
    <t>THU</t>
  </si>
  <si>
    <t>TRẦN HỌC</t>
  </si>
  <si>
    <t>THUẬN</t>
  </si>
  <si>
    <t>HUỲNH TRÍ</t>
  </si>
  <si>
    <t>THỨC</t>
  </si>
  <si>
    <t>ĐẶNG KIM</t>
  </si>
  <si>
    <t>TRANG</t>
  </si>
  <si>
    <t>NGUYỄN NGUYÊN PHƯƠNG</t>
  </si>
  <si>
    <t>TRINH</t>
  </si>
  <si>
    <t>LƯƠNG QUỐC</t>
  </si>
  <si>
    <t>TRUNG</t>
  </si>
  <si>
    <t>NGUYỄN BÙI KHÁNH</t>
  </si>
  <si>
    <t>VĂN</t>
  </si>
  <si>
    <t>PHAN TRIỆU</t>
  </si>
  <si>
    <t>VĨ</t>
  </si>
  <si>
    <t>TRẦN PHƯƠNG</t>
  </si>
  <si>
    <t>VY</t>
  </si>
  <si>
    <t>HỒ BẢO</t>
  </si>
  <si>
    <t>NGUYỄN NGỌC NHƯ</t>
  </si>
  <si>
    <t>Ý</t>
  </si>
  <si>
    <t>TONG DIEM</t>
  </si>
  <si>
    <t>HÀ THỊ MAI</t>
  </si>
  <si>
    <t>NGUYỄN QUẾ</t>
  </si>
  <si>
    <t>ĐỖ GIA</t>
  </si>
  <si>
    <t>NGUYỄN CÔNG</t>
  </si>
  <si>
    <t>CHỨC</t>
  </si>
  <si>
    <t>NGUYỄN HỒNG ÁNH</t>
  </si>
  <si>
    <t>DƯƠNG</t>
  </si>
  <si>
    <t>NGUYỄN THANH</t>
  </si>
  <si>
    <t>ĐIỀN</t>
  </si>
  <si>
    <t>NGUYỄN MINH</t>
  </si>
  <si>
    <t>HIẾU</t>
  </si>
  <si>
    <t>TRỊNH NGUYỄN ĐÌNH</t>
  </si>
  <si>
    <t>HIỆU</t>
  </si>
  <si>
    <t>NGUYỄN GIA</t>
  </si>
  <si>
    <t>HUY</t>
  </si>
  <si>
    <t>TRƯƠNG XUÂN</t>
  </si>
  <si>
    <t>KHANG</t>
  </si>
  <si>
    <t>ĐỖ ĐỨC</t>
  </si>
  <si>
    <t>KHÁNH</t>
  </si>
  <si>
    <t>NGUYỄN TRẦN YẾN</t>
  </si>
  <si>
    <t>TRẦN THỊ TRÚC</t>
  </si>
  <si>
    <t>PHẠM MỸ</t>
  </si>
  <si>
    <t>NGUYỄN</t>
  </si>
  <si>
    <t>TRẦN PHÁT ĐỨC</t>
  </si>
  <si>
    <t>MINH</t>
  </si>
  <si>
    <t>ĐOÀN NGUYỄN NGỌC</t>
  </si>
  <si>
    <t>DƯ KIM HOÀN</t>
  </si>
  <si>
    <t>MỶ</t>
  </si>
  <si>
    <t>NGUYỄN HOÀNG</t>
  </si>
  <si>
    <t>LÂM THỊ TUYẾT</t>
  </si>
  <si>
    <t>NGÂN</t>
  </si>
  <si>
    <t>NGUYỄN ĐẶNG THANH</t>
  </si>
  <si>
    <t>NGÔ HOÀNG KHẢ</t>
  </si>
  <si>
    <t>NGUYỄN THỊ YẾN</t>
  </si>
  <si>
    <t>SƠN HỒNG</t>
  </si>
  <si>
    <t>NGUYỄN THÀNH</t>
  </si>
  <si>
    <t>PHÁT</t>
  </si>
  <si>
    <t>TRẦN BÁ</t>
  </si>
  <si>
    <t>QUÂN</t>
  </si>
  <si>
    <t>SƠN</t>
  </si>
  <si>
    <t>TÂN</t>
  </si>
  <si>
    <t>LẠI PHƯƠNG</t>
  </si>
  <si>
    <t>TÙNG</t>
  </si>
  <si>
    <t>HUỲNH HOA TRÚC</t>
  </si>
  <si>
    <t>TUYỀN</t>
  </si>
  <si>
    <t>PHẠM THỊ CÁT</t>
  </si>
  <si>
    <t>NGUYỄN VĂN</t>
  </si>
  <si>
    <t>THÁI</t>
  </si>
  <si>
    <t>NGUYỄN LÊ  BÍCH</t>
  </si>
  <si>
    <t>VŨ TRẦN TRUNG</t>
  </si>
  <si>
    <t>THIÊN</t>
  </si>
  <si>
    <t>THỊNH</t>
  </si>
  <si>
    <t>VÕ MINH</t>
  </si>
  <si>
    <t>THƯ</t>
  </si>
  <si>
    <t>CAO HUỲNH KIM</t>
  </si>
  <si>
    <t>BÙI THỊ ANH</t>
  </si>
  <si>
    <t>TRƯƠNG NGỌC BẢO</t>
  </si>
  <si>
    <t>TRẦN THỤY THANH</t>
  </si>
  <si>
    <t>TRÚC</t>
  </si>
  <si>
    <t>ĐẶNG MINH</t>
  </si>
  <si>
    <t>VŨ</t>
  </si>
  <si>
    <t>LÝ THỤY YẾN</t>
  </si>
  <si>
    <t>HUỲNH LÊ VÂN</t>
  </si>
  <si>
    <t>ĐINH HOÀI</t>
  </si>
  <si>
    <t>NGUYỄN THỊ KIM</t>
  </si>
  <si>
    <t>ÂN</t>
  </si>
  <si>
    <t>TRƯƠNG QUỐC</t>
  </si>
  <si>
    <t>PHẠM NHẬT</t>
  </si>
  <si>
    <t>CƯỜNG</t>
  </si>
  <si>
    <t>DUNG</t>
  </si>
  <si>
    <t>HÀ VĂN MẠNH</t>
  </si>
  <si>
    <t>NGUYỄN NGỌC</t>
  </si>
  <si>
    <t>ĐOAN</t>
  </si>
  <si>
    <t>TÔ VĂN</t>
  </si>
  <si>
    <t>HỒ MINH</t>
  </si>
  <si>
    <t>HOÀNG</t>
  </si>
  <si>
    <t>PHẠM HÀ HUY</t>
  </si>
  <si>
    <t>HỒNG</t>
  </si>
  <si>
    <t>HUỲNH</t>
  </si>
  <si>
    <t>VÕ QUANG</t>
  </si>
  <si>
    <t>TRẦN TRỌNG</t>
  </si>
  <si>
    <t>CAO QUỐC</t>
  </si>
  <si>
    <t>DƯƠNG QUỐC</t>
  </si>
  <si>
    <t>TRẦN THÙY</t>
  </si>
  <si>
    <t>NGUYỄN TUẤN</t>
  </si>
  <si>
    <t>HUỲNH TẤN</t>
  </si>
  <si>
    <t>LỢI</t>
  </si>
  <si>
    <t>LÊ NGUYỄN</t>
  </si>
  <si>
    <t>NGUYỄN THỊ THÚY</t>
  </si>
  <si>
    <t>LƯƠNG THỊ TUYẾT</t>
  </si>
  <si>
    <t>TRẦN THỊ DIỄM</t>
  </si>
  <si>
    <t>NGHI</t>
  </si>
  <si>
    <t>HỒ HÙNG</t>
  </si>
  <si>
    <t>NGUYỄN ANH</t>
  </si>
  <si>
    <t>QUY</t>
  </si>
  <si>
    <t>BẠCH ĐỨC</t>
  </si>
  <si>
    <t>SANG</t>
  </si>
  <si>
    <t>VÕ NGUYỄN DUY</t>
  </si>
  <si>
    <t>ĐỖ THỊ THANH</t>
  </si>
  <si>
    <t>LƯƠNG THỊ HỒNG</t>
  </si>
  <si>
    <t>THẮM</t>
  </si>
  <si>
    <t>NGUYỄN CHÍ</t>
  </si>
  <si>
    <t>THIỆN</t>
  </si>
  <si>
    <t>THÔNG</t>
  </si>
  <si>
    <t>HUỲNH THỊ BẢO</t>
  </si>
  <si>
    <t>TRÂM</t>
  </si>
  <si>
    <t>PHAN LÊ THÙY</t>
  </si>
  <si>
    <t>LƯU THANH</t>
  </si>
  <si>
    <t>NGUYỄN DUY</t>
  </si>
  <si>
    <t>TRƯỜNG</t>
  </si>
  <si>
    <t>TRẦN ĐỖ THANH</t>
  </si>
  <si>
    <t>NGUYỄN THỊ ÁI</t>
  </si>
  <si>
    <t>HUỲNH NGỌC BẢO</t>
  </si>
  <si>
    <t>HÀ THANH</t>
  </si>
  <si>
    <t>LƯU DŨ</t>
  </si>
  <si>
    <t>ĐỨC</t>
  </si>
  <si>
    <t>TỐNG ĐỨC</t>
  </si>
  <si>
    <t>AN</t>
  </si>
  <si>
    <t>LÊ THỊ LAN</t>
  </si>
  <si>
    <t>LÊ THỊ DIỆU</t>
  </si>
  <si>
    <t>ÁNH</t>
  </si>
  <si>
    <t>HUỲNH NGUYỄN MAI</t>
  </si>
  <si>
    <t>CHI</t>
  </si>
  <si>
    <t>VÕ KHƯƠNG</t>
  </si>
  <si>
    <t>HOÀNG THÁI</t>
  </si>
  <si>
    <t>NGUYỄN ĐÌNH BẢO</t>
  </si>
  <si>
    <t>ĐẠI</t>
  </si>
  <si>
    <t>LẠI THỊ THU</t>
  </si>
  <si>
    <t>HIỀN</t>
  </si>
  <si>
    <t>PHAN THỊ MỸ</t>
  </si>
  <si>
    <t>KIỀU</t>
  </si>
  <si>
    <t>LÊ VĂN</t>
  </si>
  <si>
    <t>TRỊNH VĂN</t>
  </si>
  <si>
    <t>LAM</t>
  </si>
  <si>
    <t>NGUYỄN HOÀNG MAI</t>
  </si>
  <si>
    <t>NGUYỄN PHI</t>
  </si>
  <si>
    <t>LONG</t>
  </si>
  <si>
    <t>BÙI VĂN</t>
  </si>
  <si>
    <t>MẠNH</t>
  </si>
  <si>
    <t>CHÂU ĐẶNG HOÀNG</t>
  </si>
  <si>
    <t>LÊ THỊ YẾN</t>
  </si>
  <si>
    <t>PHẠM HOÀI</t>
  </si>
  <si>
    <t>NGUYỄN MẠCH KIM</t>
  </si>
  <si>
    <t>THÁI NGUYỄN MỸ</t>
  </si>
  <si>
    <t>NGUYỄN THÁI</t>
  </si>
  <si>
    <t>NHẬT</t>
  </si>
  <si>
    <t>VŨ MINH</t>
  </si>
  <si>
    <t>LÊ</t>
  </si>
  <si>
    <t>PHAN</t>
  </si>
  <si>
    <t>TRƯƠNG TẤN</t>
  </si>
  <si>
    <t>TRẦN LÊ QUẾ</t>
  </si>
  <si>
    <t>PHƯƠNG</t>
  </si>
  <si>
    <t>TRƯƠNG THẨM NHƯ</t>
  </si>
  <si>
    <t>QUỲNH</t>
  </si>
  <si>
    <t>HUỲNH NHẬT</t>
  </si>
  <si>
    <t>BÙI ANH</t>
  </si>
  <si>
    <t>TUẤN</t>
  </si>
  <si>
    <t>BÙI VÕ ANH</t>
  </si>
  <si>
    <t>TRẦN THU</t>
  </si>
  <si>
    <t>HÀ THỊ THANH</t>
  </si>
  <si>
    <t>TRẦN QUỐC</t>
  </si>
  <si>
    <t>THẮNG</t>
  </si>
  <si>
    <t>BÙI HOÀNG</t>
  </si>
  <si>
    <t>NGUYỄN THỊ</t>
  </si>
  <si>
    <t>THÙY</t>
  </si>
  <si>
    <t>LÊ THU</t>
  </si>
  <si>
    <t>THỦY</t>
  </si>
  <si>
    <t>LÊ NGỌC</t>
  </si>
  <si>
    <t>THÚY</t>
  </si>
  <si>
    <t>LÂM THỊ ANH</t>
  </si>
  <si>
    <t>TRƯƠNG PHÚ</t>
  </si>
  <si>
    <t>TRIỂN</t>
  </si>
  <si>
    <t>NGUYỄN TRẦN THẢO</t>
  </si>
  <si>
    <t>UYÊN</t>
  </si>
  <si>
    <t>LÊ VĂN HOÀNG</t>
  </si>
  <si>
    <t>LÊ NGUYỄN NHƯ</t>
  </si>
  <si>
    <t>LƯƠNG THANH</t>
  </si>
  <si>
    <t>VÕ THỊ MẪN</t>
  </si>
  <si>
    <t>LƯU LỮ</t>
  </si>
  <si>
    <t>PHẠM GIA</t>
  </si>
  <si>
    <t>TRẦN MẠNH</t>
  </si>
  <si>
    <t>PHAN ANH</t>
  </si>
  <si>
    <t>LÊ ĐỨC MẠNH</t>
  </si>
  <si>
    <t>EM</t>
  </si>
  <si>
    <t>VÕ THỊ MỸ</t>
  </si>
  <si>
    <t>HẠNH</t>
  </si>
  <si>
    <t>HOÀNG LÂM PHÚ</t>
  </si>
  <si>
    <t>ĐINH LÝ HUY</t>
  </si>
  <si>
    <t>TRỊNH QUỐC</t>
  </si>
  <si>
    <t>NGUYỄN THỊ MAI</t>
  </si>
  <si>
    <t>NGUYỄN ĐÌNH</t>
  </si>
  <si>
    <t>KHÔI</t>
  </si>
  <si>
    <t>HÀ GIA</t>
  </si>
  <si>
    <t>TRƯƠNG TIỂU</t>
  </si>
  <si>
    <t>NGUYỄN THỊ CẨM</t>
  </si>
  <si>
    <t>LY</t>
  </si>
  <si>
    <t>NGUYỄN THỊ ÁNH</t>
  </si>
  <si>
    <t>TRẦN DIỆU DUNG</t>
  </si>
  <si>
    <t>BÙI NGỌC UYÊN</t>
  </si>
  <si>
    <t>NGUYỄN THỊ QUỲNH</t>
  </si>
  <si>
    <t>HỒ HOÀNG</t>
  </si>
  <si>
    <t>PHI</t>
  </si>
  <si>
    <t>MAI THANH</t>
  </si>
  <si>
    <t>VŨ XUÂN</t>
  </si>
  <si>
    <t>TÚ</t>
  </si>
  <si>
    <t>TRẦN THỊ THANH</t>
  </si>
  <si>
    <t>HUỲNH TRẦN PHƯƠNG</t>
  </si>
  <si>
    <t>THANH</t>
  </si>
  <si>
    <t>TRẦN HOÀNG</t>
  </si>
  <si>
    <t>HUỲNH DUY</t>
  </si>
  <si>
    <t>PHAN THÀNH</t>
  </si>
  <si>
    <t>TRẦN THỊ ANH</t>
  </si>
  <si>
    <t>VÕ THU DIỄM</t>
  </si>
  <si>
    <t>THY</t>
  </si>
  <si>
    <t>LÝ NGỌC</t>
  </si>
  <si>
    <t>ĐẶNG HÀ HẢI</t>
  </si>
  <si>
    <t>TRIẾT</t>
  </si>
  <si>
    <t>NGUYỄN HOÀNG PHƯƠNG</t>
  </si>
  <si>
    <t>VÕ NGỌC MAI</t>
  </si>
  <si>
    <t>NGUYỄN TRƯƠNG ÁI</t>
  </si>
  <si>
    <t>NGUYỄN NGỌC PHƯƠNG</t>
  </si>
  <si>
    <t>HỒ THỊ NGỌC</t>
  </si>
  <si>
    <t>DIỆU</t>
  </si>
  <si>
    <t>VÕ QUỐC</t>
  </si>
  <si>
    <t>ĐÀO THỊ MỸ</t>
  </si>
  <si>
    <t>VÕ THÀNH</t>
  </si>
  <si>
    <t>ĐĂNG</t>
  </si>
  <si>
    <t>NGUYỄN ĐỨC</t>
  </si>
  <si>
    <t>HÂN</t>
  </si>
  <si>
    <t>HẬU</t>
  </si>
  <si>
    <t>NGUYỄN PHƯƠNG</t>
  </si>
  <si>
    <t>LÊ DUY PHI</t>
  </si>
  <si>
    <t>TRẦN HOÀNG GIA</t>
  </si>
  <si>
    <t>LÊ MỸ</t>
  </si>
  <si>
    <t>TRẦN THỊ KIM</t>
  </si>
  <si>
    <t>LIÊN</t>
  </si>
  <si>
    <t>PHẠM NGUYỄN MAI</t>
  </si>
  <si>
    <t>DƯƠNG THÀNH</t>
  </si>
  <si>
    <t>TĂNG THIÊN</t>
  </si>
  <si>
    <t>NGUYỄN THỊ THẢO</t>
  </si>
  <si>
    <t>PHẠM TIẾN</t>
  </si>
  <si>
    <t>LÝ CHÂU PHƯƠNG</t>
  </si>
  <si>
    <t>VÕ NHƯ</t>
  </si>
  <si>
    <t>NGUYỄN ĐAK</t>
  </si>
  <si>
    <t>NGUYÊN</t>
  </si>
  <si>
    <t>LÊ PHẠM KIM</t>
  </si>
  <si>
    <t>TRẦN HUỲNH</t>
  </si>
  <si>
    <t>NGUYỄN TRỌNG</t>
  </si>
  <si>
    <t>PHÚ</t>
  </si>
  <si>
    <t>NGUYỄN THỊ HỒNG</t>
  </si>
  <si>
    <t>VŨ THỊ</t>
  </si>
  <si>
    <t>PHẠM HUỲNH TRINH</t>
  </si>
  <si>
    <t>QUYÊN</t>
  </si>
  <si>
    <t>NGUYỄN GIANG THIỆN</t>
  </si>
  <si>
    <t>QUÁCH BẢO</t>
  </si>
  <si>
    <t>TIẾN</t>
  </si>
  <si>
    <t>TRẦN QUANG MINH</t>
  </si>
  <si>
    <t>HỒ THANH</t>
  </si>
  <si>
    <t>HUỲNH THỊ KIM</t>
  </si>
  <si>
    <t>THƠ</t>
  </si>
  <si>
    <t>HÀ LÊ CÔNG</t>
  </si>
  <si>
    <t>NGUYỄN THỊ PHƯƠNG</t>
  </si>
  <si>
    <t>HÀ BÍCH</t>
  </si>
  <si>
    <t>PHẠM THỊ HUYỀN</t>
  </si>
  <si>
    <t>TRÂN</t>
  </si>
  <si>
    <t>NGUYỄN THỊ THANH</t>
  </si>
  <si>
    <t>LƯU TRUNG</t>
  </si>
  <si>
    <t>TRỰC</t>
  </si>
  <si>
    <t>NGUYỄN TƯỜNG</t>
  </si>
  <si>
    <t>VI</t>
  </si>
  <si>
    <t>LÊ VĂN TUẤN</t>
  </si>
  <si>
    <t>ĐẶNG KIM NHƯ</t>
  </si>
  <si>
    <t>NGUYỄN LÊ HẢI</t>
  </si>
  <si>
    <t>YẾN</t>
  </si>
  <si>
    <t>LÊ HOÀNG KIM</t>
  </si>
  <si>
    <t>THƯƠNG</t>
  </si>
  <si>
    <t>TRẦN QUANG</t>
  </si>
  <si>
    <t>LÊ THANH</t>
  </si>
  <si>
    <t>CÔNG</t>
  </si>
  <si>
    <t>PHẠM HUỲNH</t>
  </si>
  <si>
    <t>CHƯƠNG</t>
  </si>
  <si>
    <t>VÕ THỊ THU</t>
  </si>
  <si>
    <t>NGUYỄN TIẾN</t>
  </si>
  <si>
    <t>TRẦN QUANG NHỰT</t>
  </si>
  <si>
    <t>ĐỈNH</t>
  </si>
  <si>
    <t>LÝ HUỲNH</t>
  </si>
  <si>
    <t>LÝ HOÀNG</t>
  </si>
  <si>
    <t>HẢI</t>
  </si>
  <si>
    <t>HUỲNH THỊ</t>
  </si>
  <si>
    <t>HOA</t>
  </si>
  <si>
    <t>ĐẶNG THÁI</t>
  </si>
  <si>
    <t>HÒA</t>
  </si>
  <si>
    <t>NGUYỄN NGỌC BÍCH</t>
  </si>
  <si>
    <t>HUYỀN</t>
  </si>
  <si>
    <t>VŨ NHẬT</t>
  </si>
  <si>
    <t>NGUYỄN THÀNH TRẦN GIA</t>
  </si>
  <si>
    <t>LÊ BÌNH</t>
  </si>
  <si>
    <t>HUỲNH NGỌC PHƯƠNG</t>
  </si>
  <si>
    <t>TRẦN THỊ HỒNG</t>
  </si>
  <si>
    <t>NGUYỄN KHẮC</t>
  </si>
  <si>
    <t>DƯƠNG NHẬT</t>
  </si>
  <si>
    <t>ĐỖ THÁI</t>
  </si>
  <si>
    <t>NINH</t>
  </si>
  <si>
    <t>NGÔ THANH</t>
  </si>
  <si>
    <t>PHẠM LÂM THÚY</t>
  </si>
  <si>
    <t>TRẦN THỊ YẾN</t>
  </si>
  <si>
    <t>LÝ ĐẠI VĨ</t>
  </si>
  <si>
    <t>TRỊNH HỒNG</t>
  </si>
  <si>
    <t>QUỐC</t>
  </si>
  <si>
    <t>HOÀNG THỊ NHƯ</t>
  </si>
  <si>
    <t>PHẠM VĂN</t>
  </si>
  <si>
    <t>NGUYỄN KIM</t>
  </si>
  <si>
    <t>PHÙNG THỊ THANH</t>
  </si>
  <si>
    <t>TUYẾN</t>
  </si>
  <si>
    <t>PHAN QUỐC</t>
  </si>
  <si>
    <t>NGÔ HỒNG</t>
  </si>
  <si>
    <t>ĐÀO THANH</t>
  </si>
  <si>
    <t>LÊ NGỌC TRƯỜNG</t>
  </si>
  <si>
    <t>DIỆP ANH</t>
  </si>
  <si>
    <t>NGUYỄN THỊ HOÀI</t>
  </si>
  <si>
    <t>TRẦN HUYỀN</t>
  </si>
  <si>
    <t>TRẦN LÊ PHƯƠNG</t>
  </si>
  <si>
    <t>NGÔ THỊ THANH</t>
  </si>
  <si>
    <t>HỒ LINH</t>
  </si>
  <si>
    <t>HUỲNH TRẦN ANH</t>
  </si>
  <si>
    <t>ĐẶNG HOÀNG TƯỜNG</t>
  </si>
  <si>
    <t>PHẠM TƯỜNG</t>
  </si>
  <si>
    <t>NGUYỄN VĂN NHẤT</t>
  </si>
  <si>
    <t>HỒ GIA</t>
  </si>
  <si>
    <t>TRẦN NGUYỄN GIA</t>
  </si>
  <si>
    <t>TRẦN NGUYỄN KIÊN</t>
  </si>
  <si>
    <t>NGUYỄN NGỌC KỲ</t>
  </si>
  <si>
    <t>NGUYỄN HUỲNH MINH</t>
  </si>
  <si>
    <t>VÕ THỊ KIM</t>
  </si>
  <si>
    <t>HẰNG</t>
  </si>
  <si>
    <t>HUẾ</t>
  </si>
  <si>
    <t>HUỲNH PHÁT</t>
  </si>
  <si>
    <t>NGUYỄN TRUNG</t>
  </si>
  <si>
    <t>KIÊN</t>
  </si>
  <si>
    <t>DƯƠNG NGUYÊN</t>
  </si>
  <si>
    <t>PHẠM THỊ</t>
  </si>
  <si>
    <t>NGUYỄN TRẦN PHI</t>
  </si>
  <si>
    <t>HUỲNH VŨ</t>
  </si>
  <si>
    <t>LUÂN</t>
  </si>
  <si>
    <t>NGUYỄN VŨ TRÚC</t>
  </si>
  <si>
    <t>PHẠM THANH</t>
  </si>
  <si>
    <t>NGUYỄN KIỀU</t>
  </si>
  <si>
    <t>NGOAN</t>
  </si>
  <si>
    <t>LI VẬN</t>
  </si>
  <si>
    <t>NHƠN</t>
  </si>
  <si>
    <t>LÊ THỊ QUỲNH</t>
  </si>
  <si>
    <t>HUỲNH PHONG</t>
  </si>
  <si>
    <t>PHAN THANH</t>
  </si>
  <si>
    <t>HOÀNG VĂN</t>
  </si>
  <si>
    <t>NGUYỄN NHI THẢO</t>
  </si>
  <si>
    <t>TRẦN THẢO</t>
  </si>
  <si>
    <t>NGUYỄN THỊ THU</t>
  </si>
  <si>
    <t>HUỲNH HÀ THANH</t>
  </si>
  <si>
    <t>TÍNH</t>
  </si>
  <si>
    <t>TỶ</t>
  </si>
  <si>
    <t>NGUYỄN THU</t>
  </si>
  <si>
    <t>NGUYỄN HỮU</t>
  </si>
  <si>
    <t>TRẦN ĐÌNH</t>
  </si>
  <si>
    <t>TRẦN</t>
  </si>
  <si>
    <t>THỐNG</t>
  </si>
  <si>
    <t>NGUYỄN KHANG</t>
  </si>
  <si>
    <t>NGUYỄN PHẠM LIÊN</t>
  </si>
  <si>
    <t>DƯƠNG THỊ ÚT</t>
  </si>
  <si>
    <t>TRỊNH VIỆT QUANG</t>
  </si>
  <si>
    <t>ĐOÀN THU</t>
  </si>
  <si>
    <t>VÂN</t>
  </si>
  <si>
    <t>LÊ THỊ TRIỆU</t>
  </si>
  <si>
    <t>XUÂN</t>
  </si>
  <si>
    <t>TRIỆU QUỐC</t>
  </si>
  <si>
    <t>VÕ TRẦN QUỲNH</t>
  </si>
  <si>
    <t>VÕ THỊ NGỌC</t>
  </si>
  <si>
    <t>PHẠM HỮU</t>
  </si>
  <si>
    <t>BẰNG</t>
  </si>
  <si>
    <t>TRẦN TIẾN</t>
  </si>
  <si>
    <t>DANH</t>
  </si>
  <si>
    <t>LƯƠNG THỊ THUỲ</t>
  </si>
  <si>
    <t>TRẦN TRƯỜNG</t>
  </si>
  <si>
    <t>TRẦN GIA</t>
  </si>
  <si>
    <t>TỪ QUANG</t>
  </si>
  <si>
    <t>NGUYỄN VÕ ANH</t>
  </si>
  <si>
    <t>KIỆT</t>
  </si>
  <si>
    <t>PHẠM TUẤN</t>
  </si>
  <si>
    <t>TRỊNH THANH HOÀNG</t>
  </si>
  <si>
    <t>TRẦN THỊ NGỌC</t>
  </si>
  <si>
    <t>NGUYỄN NGỌC QUẾ</t>
  </si>
  <si>
    <t>PHAN NGUYỄN NHƯ</t>
  </si>
  <si>
    <t>DƯƠNG TRỌNG</t>
  </si>
  <si>
    <t>NHÂN</t>
  </si>
  <si>
    <t>TRẦN MINH</t>
  </si>
  <si>
    <t>ĐỖ THỊ</t>
  </si>
  <si>
    <t>OANH</t>
  </si>
  <si>
    <t>HÀ DUY</t>
  </si>
  <si>
    <t>QUANG</t>
  </si>
  <si>
    <t>ĐỖ THỊ DIỄM</t>
  </si>
  <si>
    <t>ĐỖ THỊ MINH</t>
  </si>
  <si>
    <t>NGUYỄN PHAN THANH</t>
  </si>
  <si>
    <t>TRẦN THỊ</t>
  </si>
  <si>
    <t>LÊ CÔNG</t>
  </si>
  <si>
    <t>NGUYỄN NGỌC MAI</t>
  </si>
  <si>
    <t>THI</t>
  </si>
  <si>
    <t>DƯƠNG THỊ THANH</t>
  </si>
  <si>
    <t>MAI THỊ NGỌC</t>
  </si>
  <si>
    <t>TRÍ</t>
  </si>
  <si>
    <t>PHẠM HỒ TÚ</t>
  </si>
  <si>
    <t>ĐẶNG QUANG</t>
  </si>
  <si>
    <t>VINH</t>
  </si>
  <si>
    <t>TRẦN NGUYỄN HOÀNG</t>
  </si>
  <si>
    <t>PHAN NGỌC XUÂN</t>
  </si>
  <si>
    <t>TRẦN ĐỨC</t>
  </si>
  <si>
    <t>HUỲNH THIÊN</t>
  </si>
  <si>
    <t>TẠ MINH</t>
  </si>
  <si>
    <t>CẢNH</t>
  </si>
  <si>
    <t>CHU</t>
  </si>
  <si>
    <t>LÊ ANH</t>
  </si>
  <si>
    <t>PHÙNG THÙY</t>
  </si>
  <si>
    <t>HUỲNH KIM TIẾN</t>
  </si>
  <si>
    <t>TRẦN THỊ THU</t>
  </si>
  <si>
    <t>TÔN MINH</t>
  </si>
  <si>
    <t>HUYNH</t>
  </si>
  <si>
    <t>PHẠM NGUYỄN OANH</t>
  </si>
  <si>
    <t>LIÊM</t>
  </si>
  <si>
    <t>PHẠM NGỌC MAI</t>
  </si>
  <si>
    <t>NGUYỄN HUỲNH TRÚC</t>
  </si>
  <si>
    <t>PHAN QUANG</t>
  </si>
  <si>
    <t>MAI THỊ TRÚC</t>
  </si>
  <si>
    <t>HỒ NGỌC BẢO</t>
  </si>
  <si>
    <t>LÊ ĐỘ</t>
  </si>
  <si>
    <t>NGUYỄN VÕ PHƯƠNG</t>
  </si>
  <si>
    <t>NHUNG</t>
  </si>
  <si>
    <t>PHẠM VĨNH</t>
  </si>
  <si>
    <t>KHƯU MINH</t>
  </si>
  <si>
    <t>TRẦN TÚ</t>
  </si>
  <si>
    <t>NGUYỄN TẤN</t>
  </si>
  <si>
    <t>HUỲNH NGUYỄN DUY</t>
  </si>
  <si>
    <t>NGUYỄN HUỲNH NGỌC</t>
  </si>
  <si>
    <t>LÊ ĐỨC</t>
  </si>
  <si>
    <t>DƯƠNG THANH</t>
  </si>
  <si>
    <t>NGUYỄN PHẠM ANH</t>
  </si>
  <si>
    <t>LÊ HÀ TÚ</t>
  </si>
  <si>
    <t>NGUYỄN THÙY</t>
  </si>
  <si>
    <t>PHẠM NGUYỄN SƠN</t>
  </si>
  <si>
    <t>TRỊNH NGUYÊN</t>
  </si>
  <si>
    <t>PHÙNG THỊ</t>
  </si>
  <si>
    <t>CỦA</t>
  </si>
  <si>
    <t>NGUYỄN QUANG</t>
  </si>
  <si>
    <t>CHÁNH</t>
  </si>
  <si>
    <t>LÊ MẠNH</t>
  </si>
  <si>
    <t>LÝ THANH</t>
  </si>
  <si>
    <t>LA THỊ NGỌC</t>
  </si>
  <si>
    <t>PHẠM THIÊN</t>
  </si>
  <si>
    <t>KIM</t>
  </si>
  <si>
    <t>KÍNH</t>
  </si>
  <si>
    <t>PHẠM MAI</t>
  </si>
  <si>
    <t>LAN</t>
  </si>
  <si>
    <t>PHẠM NGỌC</t>
  </si>
  <si>
    <t>HOÀNG THÙY</t>
  </si>
  <si>
    <t>TRẦN THỊ TUYẾT</t>
  </si>
  <si>
    <t>NGA</t>
  </si>
  <si>
    <t>TRƯƠNG THỊ KIM</t>
  </si>
  <si>
    <t>LÊ HOÀNG ĐÔNG</t>
  </si>
  <si>
    <t>TRẦN HỒNG</t>
  </si>
  <si>
    <t>LÊ NGUYỄN HIẾU</t>
  </si>
  <si>
    <t>LÊ NGUYỄN THẢO</t>
  </si>
  <si>
    <t>TRƯƠNG HUỲNH</t>
  </si>
  <si>
    <t>TRẦN NGUYỄN QUỲNH</t>
  </si>
  <si>
    <t>TRƯƠNG TÂM</t>
  </si>
  <si>
    <t>VŨ PHƯƠNG</t>
  </si>
  <si>
    <t>TRẦN THỊ THỦY</t>
  </si>
  <si>
    <t>TÍN</t>
  </si>
  <si>
    <t>NGUYỄN HOÀNG TUẤN</t>
  </si>
  <si>
    <t>THƯỢNG</t>
  </si>
  <si>
    <t>NGUYỄN ĐINH BẢO</t>
  </si>
  <si>
    <t>TRƯƠNG CÔNG QUỐC</t>
  </si>
  <si>
    <t>HUỲNH THỊ THU</t>
  </si>
  <si>
    <t>VIỆT</t>
  </si>
  <si>
    <t>LÊ NGUYỄN TƯỜNG</t>
  </si>
  <si>
    <t>NGUYỄN NGÔ LAN</t>
  </si>
  <si>
    <t>NGUYỄN THỊ HẢI</t>
  </si>
  <si>
    <t>truong</t>
  </si>
  <si>
    <t>\</t>
  </si>
  <si>
    <t>DNV1</t>
  </si>
  <si>
    <t>DNV2</t>
  </si>
  <si>
    <t>DNV3</t>
  </si>
  <si>
    <t>DIEM TONG</t>
  </si>
  <si>
    <t>R</t>
  </si>
  <si>
    <t>CỘNG</t>
  </si>
  <si>
    <t>giảm</t>
  </si>
  <si>
    <t>Rớt</t>
  </si>
  <si>
    <t>Đậu</t>
  </si>
  <si>
    <t>Sĩ số</t>
  </si>
  <si>
    <t>NH 17-18:</t>
  </si>
  <si>
    <t>%</t>
  </si>
  <si>
    <t>Tỉ lệ</t>
  </si>
  <si>
    <t>THỐNG KÊ KẾT QUẢ TUYỂN SINH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</si>
</sst>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sz val="11"/>
      <name val="Calibri"/>
      <family val="2"/>
    </font>
    <font>
      <b/>
      <sz val="11"/>
      <color rgb="FF000000"/>
      <name val="Times New Roman"/>
      <family val="1"/>
    </font>
    <font>
      <b/>
      <sz val="14"/>
      <color rgb="FFFF0000"/>
      <name val="Calibri"/>
      <family val="2"/>
    </font>
    <font>
      <sz val="14"/>
      <color rgb="FFFF0000"/>
      <name val="Calibri"/>
      <family val="2"/>
    </font>
    <font>
      <b/>
      <sz val="14"/>
      <color rgb="FFFF0000"/>
      <name val="Times New Roman"/>
      <family val="1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0" fontId="4" fillId="0" borderId="4" xfId="0" applyNumberFormat="1" applyFont="1" applyFill="1" applyBorder="1" applyAlignment="1">
      <alignment horizontal="center" vertical="top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1" fillId="0" borderId="3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1" fillId="0" borderId="5" xfId="0" applyFont="1" applyFill="1" applyBorder="1"/>
    <xf numFmtId="0" fontId="2" fillId="0" borderId="4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/>
    <xf numFmtId="0" fontId="4" fillId="0" borderId="5" xfId="0" applyNumberFormat="1" applyFont="1" applyFill="1" applyBorder="1" applyAlignment="1">
      <alignment horizontal="center" vertical="top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5" fillId="0" borderId="5" xfId="0" applyFont="1" applyFill="1" applyBorder="1"/>
    <xf numFmtId="0" fontId="4" fillId="0" borderId="6" xfId="0" applyNumberFormat="1" applyFont="1" applyFill="1" applyBorder="1" applyAlignment="1">
      <alignment horizontal="center" vertical="center" wrapText="1" readingOrder="1"/>
    </xf>
    <xf numFmtId="2" fontId="10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quotePrefix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2"/>
  <sheetViews>
    <sheetView showGridLines="0" zoomScale="80" zoomScaleNormal="80" workbookViewId="0">
      <pane ySplit="1" topLeftCell="A31" activePane="bottomLeft" state="frozen"/>
      <selection pane="bottomLeft" activeCell="Y38" sqref="Y38"/>
    </sheetView>
  </sheetViews>
  <sheetFormatPr defaultRowHeight="15" x14ac:dyDescent="0.25"/>
  <cols>
    <col min="1" max="1" width="2.7109375" customWidth="1"/>
    <col min="2" max="2" width="10.28515625" customWidth="1"/>
    <col min="3" max="3" width="13.28515625" customWidth="1"/>
    <col min="4" max="4" width="9" customWidth="1"/>
    <col min="5" max="5" width="28" customWidth="1"/>
    <col min="6" max="6" width="11" style="20" hidden="1" customWidth="1"/>
    <col min="7" max="7" width="16" hidden="1" customWidth="1"/>
    <col min="8" max="8" width="10" hidden="1" customWidth="1"/>
    <col min="9" max="9" width="5" hidden="1" customWidth="1"/>
    <col min="10" max="10" width="7.7109375" hidden="1" customWidth="1"/>
    <col min="11" max="11" width="5.5703125" hidden="1" customWidth="1"/>
    <col min="12" max="12" width="19.5703125" hidden="1" customWidth="1"/>
    <col min="13" max="13" width="17.28515625" hidden="1" customWidth="1"/>
    <col min="14" max="14" width="15.140625" hidden="1" customWidth="1"/>
    <col min="15" max="17" width="6" style="12" customWidth="1"/>
    <col min="18" max="18" width="8.5703125" customWidth="1"/>
    <col min="19" max="19" width="13.28515625" customWidth="1"/>
  </cols>
  <sheetData>
    <row r="1" spans="2:19" ht="4.1500000000000004" customHeight="1" x14ac:dyDescent="0.25"/>
    <row r="2" spans="2:19" ht="15.75" customHeight="1" x14ac:dyDescent="0.25"/>
    <row r="3" spans="2:19" ht="24" customHeight="1" x14ac:dyDescent="0.25">
      <c r="B3" s="2" t="s">
        <v>0</v>
      </c>
      <c r="C3" s="2" t="s">
        <v>1</v>
      </c>
      <c r="D3" s="2" t="s">
        <v>2</v>
      </c>
      <c r="E3" s="2" t="s">
        <v>3</v>
      </c>
      <c r="F3" s="14"/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14"/>
      <c r="P3" s="14"/>
      <c r="Q3" s="14"/>
      <c r="R3" s="5" t="s">
        <v>12</v>
      </c>
      <c r="S3" s="21" t="s">
        <v>14</v>
      </c>
    </row>
    <row r="4" spans="2:19" ht="27.75" customHeight="1" x14ac:dyDescent="0.25">
      <c r="B4" s="3">
        <v>1</v>
      </c>
      <c r="C4" s="3" t="s">
        <v>15</v>
      </c>
      <c r="D4" s="3" t="s">
        <v>16</v>
      </c>
      <c r="E4" s="4" t="s">
        <v>17</v>
      </c>
      <c r="F4" s="11"/>
      <c r="G4" s="3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  <c r="N4" s="3" t="s">
        <v>25</v>
      </c>
      <c r="O4" s="15" t="s">
        <v>1131</v>
      </c>
      <c r="P4" s="15" t="s">
        <v>1131</v>
      </c>
      <c r="Q4" s="15" t="s">
        <v>1131</v>
      </c>
      <c r="R4" s="7" t="s">
        <v>1131</v>
      </c>
      <c r="S4" s="22">
        <v>20.25</v>
      </c>
    </row>
    <row r="5" spans="2:19" ht="27.75" customHeight="1" x14ac:dyDescent="0.25">
      <c r="B5" s="3">
        <v>2</v>
      </c>
      <c r="C5" s="3" t="s">
        <v>26</v>
      </c>
      <c r="D5" s="3" t="s">
        <v>16</v>
      </c>
      <c r="E5" s="4" t="s">
        <v>27</v>
      </c>
      <c r="F5" s="11"/>
      <c r="G5" s="3" t="s">
        <v>28</v>
      </c>
      <c r="H5" s="3" t="s">
        <v>29</v>
      </c>
      <c r="I5" s="3" t="s">
        <v>20</v>
      </c>
      <c r="J5" s="3" t="s">
        <v>30</v>
      </c>
      <c r="K5" s="3" t="s">
        <v>22</v>
      </c>
      <c r="L5" s="3" t="s">
        <v>31</v>
      </c>
      <c r="M5" s="3" t="s">
        <v>23</v>
      </c>
      <c r="N5" s="3" t="s">
        <v>24</v>
      </c>
      <c r="O5" s="15" t="s">
        <v>1131</v>
      </c>
      <c r="P5" s="15" t="s">
        <v>1131</v>
      </c>
      <c r="Q5" s="15" t="s">
        <v>1131</v>
      </c>
      <c r="R5" s="7" t="s">
        <v>1131</v>
      </c>
      <c r="S5" s="22">
        <v>22</v>
      </c>
    </row>
    <row r="6" spans="2:19" ht="27.75" customHeight="1" x14ac:dyDescent="0.25">
      <c r="B6" s="3">
        <v>3</v>
      </c>
      <c r="C6" s="3" t="s">
        <v>32</v>
      </c>
      <c r="D6" s="3" t="s">
        <v>16</v>
      </c>
      <c r="E6" s="4" t="s">
        <v>33</v>
      </c>
      <c r="F6" s="11"/>
      <c r="G6" s="3" t="s">
        <v>34</v>
      </c>
      <c r="H6" s="3" t="s">
        <v>35</v>
      </c>
      <c r="I6" s="3" t="s">
        <v>36</v>
      </c>
      <c r="J6" s="3" t="s">
        <v>37</v>
      </c>
      <c r="K6" s="3" t="s">
        <v>22</v>
      </c>
      <c r="L6" s="3" t="s">
        <v>31</v>
      </c>
      <c r="M6" s="3" t="s">
        <v>23</v>
      </c>
      <c r="N6" s="3" t="s">
        <v>24</v>
      </c>
      <c r="O6" s="15" t="str">
        <f t="shared" ref="O6:O50" si="0">IF(S6&gt;=VLOOKUP(L6,CHUAN,2,0),L6,"")</f>
        <v>THPT PHẠM VĂN SÁNG</v>
      </c>
      <c r="P6" s="15" t="str">
        <f t="shared" ref="P6:P50" si="1">IF(O6="",IF(S6&gt;=VLOOKUP(M6,CHUAN,3,0),M6,""),"")</f>
        <v/>
      </c>
      <c r="Q6" s="15" t="str">
        <f t="shared" ref="Q6:Q50" si="2">IF(AND(O6="",P6=""),IF(S6&gt;=VLOOKUP(N6,CHUAN,4,0),N6,""),"")</f>
        <v/>
      </c>
      <c r="R6" s="7">
        <v>1.5</v>
      </c>
      <c r="S6" s="22">
        <v>27.5</v>
      </c>
    </row>
    <row r="7" spans="2:19" ht="27.75" customHeight="1" x14ac:dyDescent="0.25">
      <c r="B7" s="3">
        <v>4</v>
      </c>
      <c r="C7" s="3" t="s">
        <v>38</v>
      </c>
      <c r="D7" s="3" t="s">
        <v>16</v>
      </c>
      <c r="E7" s="4" t="s">
        <v>39</v>
      </c>
      <c r="F7" s="11"/>
      <c r="G7" s="3" t="s">
        <v>40</v>
      </c>
      <c r="H7" s="3" t="s">
        <v>41</v>
      </c>
      <c r="I7" s="3" t="s">
        <v>20</v>
      </c>
      <c r="J7" s="3" t="s">
        <v>37</v>
      </c>
      <c r="K7" s="3" t="s">
        <v>22</v>
      </c>
      <c r="L7" s="3" t="s">
        <v>42</v>
      </c>
      <c r="M7" s="3" t="s">
        <v>31</v>
      </c>
      <c r="N7" s="3" t="s">
        <v>23</v>
      </c>
      <c r="O7" s="15" t="str">
        <f t="shared" si="0"/>
        <v>THPT BÀ ĐIỂM</v>
      </c>
      <c r="P7" s="15" t="str">
        <f t="shared" si="1"/>
        <v/>
      </c>
      <c r="Q7" s="15" t="str">
        <f t="shared" si="2"/>
        <v/>
      </c>
      <c r="R7" s="7">
        <v>1.5</v>
      </c>
      <c r="S7" s="22">
        <v>34.5</v>
      </c>
    </row>
    <row r="8" spans="2:19" ht="27.75" customHeight="1" x14ac:dyDescent="0.25">
      <c r="B8" s="3">
        <v>5</v>
      </c>
      <c r="C8" s="3" t="s">
        <v>43</v>
      </c>
      <c r="D8" s="3" t="s">
        <v>16</v>
      </c>
      <c r="E8" s="4" t="s">
        <v>44</v>
      </c>
      <c r="F8" s="11"/>
      <c r="G8" s="3" t="s">
        <v>45</v>
      </c>
      <c r="H8" s="3" t="s">
        <v>46</v>
      </c>
      <c r="I8" s="3" t="s">
        <v>20</v>
      </c>
      <c r="J8" s="3" t="s">
        <v>30</v>
      </c>
      <c r="K8" s="3" t="s">
        <v>22</v>
      </c>
      <c r="L8" s="3" t="s">
        <v>42</v>
      </c>
      <c r="M8" s="3" t="s">
        <v>23</v>
      </c>
      <c r="N8" s="3" t="s">
        <v>24</v>
      </c>
      <c r="O8" s="15" t="str">
        <f t="shared" si="0"/>
        <v/>
      </c>
      <c r="P8" s="15" t="str">
        <f t="shared" si="1"/>
        <v>THPT NGUYỄN VĂN CỪ</v>
      </c>
      <c r="Q8" s="15" t="str">
        <f t="shared" si="2"/>
        <v/>
      </c>
      <c r="R8" s="7">
        <v>1.5</v>
      </c>
      <c r="S8" s="22">
        <v>24</v>
      </c>
    </row>
    <row r="9" spans="2:19" ht="27.75" customHeight="1" x14ac:dyDescent="0.25">
      <c r="B9" s="3">
        <v>6</v>
      </c>
      <c r="C9" s="3" t="s">
        <v>47</v>
      </c>
      <c r="D9" s="3" t="s">
        <v>16</v>
      </c>
      <c r="E9" s="4" t="s">
        <v>48</v>
      </c>
      <c r="F9" s="11"/>
      <c r="G9" s="3" t="s">
        <v>49</v>
      </c>
      <c r="H9" s="3" t="s">
        <v>50</v>
      </c>
      <c r="I9" s="3" t="s">
        <v>20</v>
      </c>
      <c r="J9" s="3" t="s">
        <v>30</v>
      </c>
      <c r="K9" s="3" t="s">
        <v>22</v>
      </c>
      <c r="L9" s="3" t="s">
        <v>31</v>
      </c>
      <c r="M9" s="3" t="s">
        <v>23</v>
      </c>
      <c r="N9" s="3" t="s">
        <v>24</v>
      </c>
      <c r="O9" s="15" t="s">
        <v>1131</v>
      </c>
      <c r="P9" s="15" t="s">
        <v>1131</v>
      </c>
      <c r="Q9" s="15" t="s">
        <v>1131</v>
      </c>
      <c r="R9" s="7" t="s">
        <v>1131</v>
      </c>
      <c r="S9" s="22">
        <v>18.75</v>
      </c>
    </row>
    <row r="10" spans="2:19" ht="27.75" customHeight="1" x14ac:dyDescent="0.25">
      <c r="B10" s="3">
        <v>7</v>
      </c>
      <c r="C10" s="3" t="s">
        <v>51</v>
      </c>
      <c r="D10" s="3" t="s">
        <v>16</v>
      </c>
      <c r="E10" s="4" t="s">
        <v>52</v>
      </c>
      <c r="F10" s="11"/>
      <c r="G10" s="3" t="s">
        <v>53</v>
      </c>
      <c r="H10" s="3" t="s">
        <v>35</v>
      </c>
      <c r="I10" s="3" t="s">
        <v>36</v>
      </c>
      <c r="J10" s="3" t="s">
        <v>21</v>
      </c>
      <c r="K10" s="3" t="s">
        <v>22</v>
      </c>
      <c r="L10" s="3" t="s">
        <v>23</v>
      </c>
      <c r="M10" s="3" t="s">
        <v>24</v>
      </c>
      <c r="N10" s="3" t="s">
        <v>25</v>
      </c>
      <c r="O10" s="15" t="s">
        <v>1131</v>
      </c>
      <c r="P10" s="15" t="s">
        <v>1131</v>
      </c>
      <c r="Q10" s="15" t="s">
        <v>1131</v>
      </c>
      <c r="R10" s="7" t="s">
        <v>1131</v>
      </c>
      <c r="S10" s="22">
        <v>17</v>
      </c>
    </row>
    <row r="11" spans="2:19" ht="27.75" customHeight="1" x14ac:dyDescent="0.25">
      <c r="B11" s="3">
        <v>8</v>
      </c>
      <c r="C11" s="3" t="s">
        <v>54</v>
      </c>
      <c r="D11" s="3" t="s">
        <v>16</v>
      </c>
      <c r="E11" s="4" t="s">
        <v>55</v>
      </c>
      <c r="F11" s="11"/>
      <c r="G11" s="3" t="s">
        <v>56</v>
      </c>
      <c r="H11" s="3" t="s">
        <v>35</v>
      </c>
      <c r="I11" s="3" t="s">
        <v>36</v>
      </c>
      <c r="J11" s="3" t="s">
        <v>21</v>
      </c>
      <c r="K11" s="3" t="s">
        <v>22</v>
      </c>
      <c r="L11" s="3" t="s">
        <v>31</v>
      </c>
      <c r="M11" s="3" t="s">
        <v>23</v>
      </c>
      <c r="N11" s="3" t="s">
        <v>24</v>
      </c>
      <c r="O11" s="15" t="s">
        <v>1131</v>
      </c>
      <c r="P11" s="15" t="s">
        <v>1131</v>
      </c>
      <c r="Q11" s="15" t="s">
        <v>1131</v>
      </c>
      <c r="R11" s="7" t="s">
        <v>1131</v>
      </c>
      <c r="S11" s="22">
        <v>20.5</v>
      </c>
    </row>
    <row r="12" spans="2:19" ht="27.75" customHeight="1" x14ac:dyDescent="0.25">
      <c r="B12" s="3">
        <v>9</v>
      </c>
      <c r="C12" s="3" t="s">
        <v>57</v>
      </c>
      <c r="D12" s="3" t="s">
        <v>16</v>
      </c>
      <c r="E12" s="4" t="s">
        <v>58</v>
      </c>
      <c r="F12" s="11"/>
      <c r="G12" s="3" t="s">
        <v>59</v>
      </c>
      <c r="H12" s="3" t="s">
        <v>60</v>
      </c>
      <c r="I12" s="3" t="s">
        <v>20</v>
      </c>
      <c r="J12" s="3" t="s">
        <v>30</v>
      </c>
      <c r="K12" s="3" t="s">
        <v>22</v>
      </c>
      <c r="L12" s="3" t="s">
        <v>61</v>
      </c>
      <c r="M12" s="3" t="s">
        <v>62</v>
      </c>
      <c r="N12" s="3" t="s">
        <v>63</v>
      </c>
      <c r="O12" s="15" t="str">
        <f t="shared" si="0"/>
        <v/>
      </c>
      <c r="P12" s="15" t="str">
        <f t="shared" si="1"/>
        <v/>
      </c>
      <c r="Q12" s="15" t="str">
        <f t="shared" si="2"/>
        <v>THPT ĐÀO SƠN TÂY</v>
      </c>
      <c r="R12" s="7">
        <v>1.5</v>
      </c>
      <c r="S12" s="22">
        <v>23.5</v>
      </c>
    </row>
    <row r="13" spans="2:19" ht="27.75" customHeight="1" x14ac:dyDescent="0.25">
      <c r="B13" s="3">
        <v>10</v>
      </c>
      <c r="C13" s="3" t="s">
        <v>64</v>
      </c>
      <c r="D13" s="3" t="s">
        <v>16</v>
      </c>
      <c r="E13" s="4" t="s">
        <v>65</v>
      </c>
      <c r="F13" s="11"/>
      <c r="G13" s="3" t="s">
        <v>66</v>
      </c>
      <c r="H13" s="3" t="s">
        <v>50</v>
      </c>
      <c r="I13" s="3" t="s">
        <v>36</v>
      </c>
      <c r="J13" s="3" t="s">
        <v>30</v>
      </c>
      <c r="K13" s="3" t="s">
        <v>22</v>
      </c>
      <c r="L13" s="3" t="s">
        <v>31</v>
      </c>
      <c r="M13" s="3" t="s">
        <v>23</v>
      </c>
      <c r="N13" s="3" t="s">
        <v>24</v>
      </c>
      <c r="O13" s="15" t="s">
        <v>1131</v>
      </c>
      <c r="P13" s="15" t="s">
        <v>1131</v>
      </c>
      <c r="Q13" s="15" t="s">
        <v>1131</v>
      </c>
      <c r="R13" s="7" t="s">
        <v>1131</v>
      </c>
      <c r="S13" s="22">
        <v>22.25</v>
      </c>
    </row>
    <row r="14" spans="2:19" ht="27.75" customHeight="1" x14ac:dyDescent="0.25">
      <c r="B14" s="3">
        <v>11</v>
      </c>
      <c r="C14" s="3" t="s">
        <v>67</v>
      </c>
      <c r="D14" s="3" t="s">
        <v>16</v>
      </c>
      <c r="E14" s="4" t="s">
        <v>68</v>
      </c>
      <c r="F14" s="11"/>
      <c r="G14" s="3" t="s">
        <v>69</v>
      </c>
      <c r="H14" s="3" t="s">
        <v>35</v>
      </c>
      <c r="I14" s="3" t="s">
        <v>36</v>
      </c>
      <c r="J14" s="3" t="s">
        <v>21</v>
      </c>
      <c r="K14" s="3" t="s">
        <v>22</v>
      </c>
      <c r="L14" s="3" t="s">
        <v>23</v>
      </c>
      <c r="M14" s="3" t="s">
        <v>24</v>
      </c>
      <c r="N14" s="3" t="s">
        <v>70</v>
      </c>
      <c r="O14" s="15" t="s">
        <v>1131</v>
      </c>
      <c r="P14" s="15" t="s">
        <v>1131</v>
      </c>
      <c r="Q14" s="15" t="s">
        <v>1131</v>
      </c>
      <c r="R14" s="7" t="s">
        <v>1131</v>
      </c>
      <c r="S14" s="22">
        <v>16.25</v>
      </c>
    </row>
    <row r="15" spans="2:19" ht="27.75" customHeight="1" x14ac:dyDescent="0.25">
      <c r="B15" s="3">
        <v>12</v>
      </c>
      <c r="C15" s="3" t="s">
        <v>71</v>
      </c>
      <c r="D15" s="3" t="s">
        <v>16</v>
      </c>
      <c r="E15" s="4" t="s">
        <v>72</v>
      </c>
      <c r="F15" s="11"/>
      <c r="G15" s="3" t="s">
        <v>73</v>
      </c>
      <c r="H15" s="3" t="s">
        <v>35</v>
      </c>
      <c r="I15" s="3" t="s">
        <v>36</v>
      </c>
      <c r="J15" s="3" t="s">
        <v>30</v>
      </c>
      <c r="K15" s="3" t="s">
        <v>22</v>
      </c>
      <c r="L15" s="3" t="s">
        <v>31</v>
      </c>
      <c r="M15" s="3" t="s">
        <v>23</v>
      </c>
      <c r="N15" s="3" t="s">
        <v>70</v>
      </c>
      <c r="O15" s="15" t="s">
        <v>1131</v>
      </c>
      <c r="P15" s="15" t="s">
        <v>1131</v>
      </c>
      <c r="Q15" s="15" t="s">
        <v>1131</v>
      </c>
      <c r="R15" s="7" t="s">
        <v>1131</v>
      </c>
      <c r="S15" s="22">
        <v>20.75</v>
      </c>
    </row>
    <row r="16" spans="2:19" ht="27.75" customHeight="1" x14ac:dyDescent="0.25">
      <c r="B16" s="3">
        <v>13</v>
      </c>
      <c r="C16" s="3" t="s">
        <v>74</v>
      </c>
      <c r="D16" s="3" t="s">
        <v>16</v>
      </c>
      <c r="E16" s="4" t="s">
        <v>75</v>
      </c>
      <c r="F16" s="11"/>
      <c r="G16" s="3" t="s">
        <v>76</v>
      </c>
      <c r="H16" s="3" t="s">
        <v>77</v>
      </c>
      <c r="I16" s="3" t="s">
        <v>36</v>
      </c>
      <c r="J16" s="3" t="s">
        <v>37</v>
      </c>
      <c r="K16" s="3" t="s">
        <v>22</v>
      </c>
      <c r="L16" s="3" t="s">
        <v>42</v>
      </c>
      <c r="M16" s="3" t="s">
        <v>31</v>
      </c>
      <c r="N16" s="3" t="s">
        <v>23</v>
      </c>
      <c r="O16" s="15" t="str">
        <f t="shared" si="0"/>
        <v>THPT BÀ ĐIỂM</v>
      </c>
      <c r="P16" s="15" t="str">
        <f t="shared" si="1"/>
        <v/>
      </c>
      <c r="Q16" s="15" t="str">
        <f t="shared" si="2"/>
        <v/>
      </c>
      <c r="R16" s="7">
        <v>1.5</v>
      </c>
      <c r="S16" s="22">
        <v>37</v>
      </c>
    </row>
    <row r="17" spans="2:19" ht="27.75" customHeight="1" x14ac:dyDescent="0.25">
      <c r="B17" s="3">
        <v>14</v>
      </c>
      <c r="C17" s="3" t="s">
        <v>78</v>
      </c>
      <c r="D17" s="3" t="s">
        <v>16</v>
      </c>
      <c r="E17" s="4" t="s">
        <v>79</v>
      </c>
      <c r="F17" s="11"/>
      <c r="G17" s="3" t="s">
        <v>80</v>
      </c>
      <c r="H17" s="3" t="s">
        <v>35</v>
      </c>
      <c r="I17" s="3" t="s">
        <v>36</v>
      </c>
      <c r="J17" s="3" t="s">
        <v>21</v>
      </c>
      <c r="K17" s="3" t="s">
        <v>22</v>
      </c>
      <c r="L17" s="3" t="s">
        <v>23</v>
      </c>
      <c r="M17" s="3" t="s">
        <v>24</v>
      </c>
      <c r="N17" s="3" t="s">
        <v>81</v>
      </c>
      <c r="O17" s="15" t="s">
        <v>1131</v>
      </c>
      <c r="P17" s="15" t="s">
        <v>1131</v>
      </c>
      <c r="Q17" s="15" t="s">
        <v>1131</v>
      </c>
      <c r="R17" s="7" t="s">
        <v>1131</v>
      </c>
      <c r="S17" s="22">
        <v>16.75</v>
      </c>
    </row>
    <row r="18" spans="2:19" ht="27.75" customHeight="1" x14ac:dyDescent="0.25">
      <c r="B18" s="3">
        <v>15</v>
      </c>
      <c r="C18" s="3" t="s">
        <v>82</v>
      </c>
      <c r="D18" s="3" t="s">
        <v>16</v>
      </c>
      <c r="E18" s="4" t="s">
        <v>83</v>
      </c>
      <c r="F18" s="11"/>
      <c r="G18" s="3" t="s">
        <v>84</v>
      </c>
      <c r="H18" s="3" t="s">
        <v>85</v>
      </c>
      <c r="I18" s="3" t="s">
        <v>36</v>
      </c>
      <c r="J18" s="3" t="s">
        <v>21</v>
      </c>
      <c r="K18" s="3" t="s">
        <v>22</v>
      </c>
      <c r="L18" s="3" t="s">
        <v>31</v>
      </c>
      <c r="M18" s="3" t="s">
        <v>23</v>
      </c>
      <c r="N18" s="3" t="s">
        <v>24</v>
      </c>
      <c r="O18" s="15" t="s">
        <v>1131</v>
      </c>
      <c r="P18" s="15" t="s">
        <v>1131</v>
      </c>
      <c r="Q18" s="15" t="s">
        <v>1131</v>
      </c>
      <c r="R18" s="7" t="s">
        <v>1131</v>
      </c>
      <c r="S18" s="22">
        <v>1.5</v>
      </c>
    </row>
    <row r="19" spans="2:19" ht="27.75" customHeight="1" x14ac:dyDescent="0.25">
      <c r="B19" s="3">
        <v>16</v>
      </c>
      <c r="C19" s="3" t="s">
        <v>86</v>
      </c>
      <c r="D19" s="3" t="s">
        <v>16</v>
      </c>
      <c r="E19" s="4" t="s">
        <v>87</v>
      </c>
      <c r="F19" s="11"/>
      <c r="G19" s="3" t="s">
        <v>88</v>
      </c>
      <c r="H19" s="3" t="s">
        <v>50</v>
      </c>
      <c r="I19" s="3" t="s">
        <v>20</v>
      </c>
      <c r="J19" s="3" t="s">
        <v>30</v>
      </c>
      <c r="K19" s="3" t="s">
        <v>22</v>
      </c>
      <c r="L19" s="3" t="s">
        <v>31</v>
      </c>
      <c r="M19" s="3" t="s">
        <v>23</v>
      </c>
      <c r="N19" s="3" t="s">
        <v>24</v>
      </c>
      <c r="O19" s="15" t="str">
        <f t="shared" si="0"/>
        <v>THPT PHẠM VĂN SÁNG</v>
      </c>
      <c r="P19" s="15" t="str">
        <f t="shared" si="1"/>
        <v/>
      </c>
      <c r="Q19" s="15" t="str">
        <f t="shared" si="2"/>
        <v/>
      </c>
      <c r="R19" s="7">
        <v>1</v>
      </c>
      <c r="S19" s="22">
        <v>28.25</v>
      </c>
    </row>
    <row r="20" spans="2:19" ht="27.75" customHeight="1" x14ac:dyDescent="0.25">
      <c r="B20" s="3">
        <v>17</v>
      </c>
      <c r="C20" s="3" t="s">
        <v>89</v>
      </c>
      <c r="D20" s="3" t="s">
        <v>16</v>
      </c>
      <c r="E20" s="4" t="s">
        <v>90</v>
      </c>
      <c r="F20" s="11"/>
      <c r="G20" s="3" t="s">
        <v>91</v>
      </c>
      <c r="H20" s="3" t="s">
        <v>92</v>
      </c>
      <c r="I20" s="3" t="s">
        <v>20</v>
      </c>
      <c r="J20" s="3" t="s">
        <v>30</v>
      </c>
      <c r="K20" s="3" t="s">
        <v>22</v>
      </c>
      <c r="L20" s="3" t="s">
        <v>31</v>
      </c>
      <c r="M20" s="3" t="s">
        <v>23</v>
      </c>
      <c r="N20" s="3" t="s">
        <v>24</v>
      </c>
      <c r="O20" s="15" t="s">
        <v>1131</v>
      </c>
      <c r="P20" s="15" t="s">
        <v>1131</v>
      </c>
      <c r="Q20" s="15" t="s">
        <v>1131</v>
      </c>
      <c r="R20" s="7" t="s">
        <v>1131</v>
      </c>
      <c r="S20" s="22">
        <v>20</v>
      </c>
    </row>
    <row r="21" spans="2:19" ht="27.75" customHeight="1" x14ac:dyDescent="0.25">
      <c r="B21" s="3">
        <v>18</v>
      </c>
      <c r="C21" s="3" t="s">
        <v>93</v>
      </c>
      <c r="D21" s="3" t="s">
        <v>16</v>
      </c>
      <c r="E21" s="4" t="s">
        <v>94</v>
      </c>
      <c r="F21" s="11"/>
      <c r="G21" s="3" t="s">
        <v>95</v>
      </c>
      <c r="H21" s="3" t="s">
        <v>96</v>
      </c>
      <c r="I21" s="3" t="s">
        <v>36</v>
      </c>
      <c r="J21" s="3" t="s">
        <v>21</v>
      </c>
      <c r="K21" s="3" t="s">
        <v>22</v>
      </c>
      <c r="L21" s="3" t="s">
        <v>31</v>
      </c>
      <c r="M21" s="3" t="s">
        <v>23</v>
      </c>
      <c r="N21" s="3" t="s">
        <v>24</v>
      </c>
      <c r="O21" s="15" t="s">
        <v>1131</v>
      </c>
      <c r="P21" s="15" t="s">
        <v>1131</v>
      </c>
      <c r="Q21" s="15" t="s">
        <v>1131</v>
      </c>
      <c r="R21" s="7" t="s">
        <v>1131</v>
      </c>
      <c r="S21" s="22">
        <v>18.25</v>
      </c>
    </row>
    <row r="22" spans="2:19" ht="27.75" customHeight="1" x14ac:dyDescent="0.25">
      <c r="B22" s="3">
        <v>19</v>
      </c>
      <c r="C22" s="3" t="s">
        <v>97</v>
      </c>
      <c r="D22" s="3" t="s">
        <v>16</v>
      </c>
      <c r="E22" s="4" t="s">
        <v>98</v>
      </c>
      <c r="F22" s="11"/>
      <c r="G22" s="3" t="s">
        <v>99</v>
      </c>
      <c r="H22" s="3" t="s">
        <v>35</v>
      </c>
      <c r="I22" s="3" t="s">
        <v>20</v>
      </c>
      <c r="J22" s="3" t="s">
        <v>37</v>
      </c>
      <c r="K22" s="3" t="s">
        <v>22</v>
      </c>
      <c r="L22" s="3" t="s">
        <v>42</v>
      </c>
      <c r="M22" s="3" t="s">
        <v>31</v>
      </c>
      <c r="N22" s="3" t="s">
        <v>23</v>
      </c>
      <c r="O22" s="15" t="str">
        <f t="shared" si="0"/>
        <v>THPT BÀ ĐIỂM</v>
      </c>
      <c r="P22" s="15" t="str">
        <f t="shared" si="1"/>
        <v/>
      </c>
      <c r="Q22" s="15" t="str">
        <f t="shared" si="2"/>
        <v/>
      </c>
      <c r="R22" s="7">
        <v>1.5</v>
      </c>
      <c r="S22" s="22">
        <v>32.5</v>
      </c>
    </row>
    <row r="23" spans="2:19" ht="27.75" customHeight="1" x14ac:dyDescent="0.25">
      <c r="B23" s="3">
        <v>20</v>
      </c>
      <c r="C23" s="3" t="s">
        <v>100</v>
      </c>
      <c r="D23" s="3" t="s">
        <v>16</v>
      </c>
      <c r="E23" s="4" t="s">
        <v>101</v>
      </c>
      <c r="F23" s="11"/>
      <c r="G23" s="3" t="s">
        <v>102</v>
      </c>
      <c r="H23" s="3" t="s">
        <v>92</v>
      </c>
      <c r="I23" s="3" t="s">
        <v>36</v>
      </c>
      <c r="J23" s="3" t="s">
        <v>21</v>
      </c>
      <c r="K23" s="3" t="s">
        <v>22</v>
      </c>
      <c r="L23" s="3" t="s">
        <v>23</v>
      </c>
      <c r="M23" s="3" t="s">
        <v>24</v>
      </c>
      <c r="N23" s="3" t="s">
        <v>25</v>
      </c>
      <c r="O23" s="15" t="str">
        <f t="shared" si="0"/>
        <v/>
      </c>
      <c r="P23" s="15" t="str">
        <f t="shared" si="1"/>
        <v/>
      </c>
      <c r="Q23" s="15" t="str">
        <f t="shared" si="2"/>
        <v>THPT BÌNH CHÁNH</v>
      </c>
      <c r="R23" s="7">
        <v>0.5</v>
      </c>
      <c r="S23" s="22">
        <v>21</v>
      </c>
    </row>
    <row r="24" spans="2:19" ht="27.75" customHeight="1" x14ac:dyDescent="0.25">
      <c r="B24" s="3">
        <v>21</v>
      </c>
      <c r="C24" s="3" t="s">
        <v>103</v>
      </c>
      <c r="D24" s="3" t="s">
        <v>16</v>
      </c>
      <c r="E24" s="4" t="s">
        <v>104</v>
      </c>
      <c r="F24" s="11"/>
      <c r="G24" s="3" t="s">
        <v>105</v>
      </c>
      <c r="H24" s="3" t="s">
        <v>106</v>
      </c>
      <c r="I24" s="3" t="s">
        <v>20</v>
      </c>
      <c r="J24" s="3" t="s">
        <v>30</v>
      </c>
      <c r="K24" s="3" t="s">
        <v>22</v>
      </c>
      <c r="L24" s="3" t="s">
        <v>23</v>
      </c>
      <c r="M24" s="3" t="s">
        <v>24</v>
      </c>
      <c r="N24" s="3" t="s">
        <v>25</v>
      </c>
      <c r="O24" s="15" t="s">
        <v>1131</v>
      </c>
      <c r="P24" s="15" t="s">
        <v>1131</v>
      </c>
      <c r="Q24" s="15" t="s">
        <v>1131</v>
      </c>
      <c r="R24" s="7" t="s">
        <v>1131</v>
      </c>
      <c r="S24" s="22">
        <v>18.75</v>
      </c>
    </row>
    <row r="25" spans="2:19" ht="27.75" customHeight="1" x14ac:dyDescent="0.25">
      <c r="B25" s="3">
        <v>22</v>
      </c>
      <c r="C25" s="3" t="s">
        <v>107</v>
      </c>
      <c r="D25" s="3" t="s">
        <v>16</v>
      </c>
      <c r="E25" s="4" t="s">
        <v>108</v>
      </c>
      <c r="F25" s="11"/>
      <c r="G25" s="3" t="s">
        <v>109</v>
      </c>
      <c r="H25" s="3" t="s">
        <v>110</v>
      </c>
      <c r="I25" s="3" t="s">
        <v>20</v>
      </c>
      <c r="J25" s="3" t="s">
        <v>30</v>
      </c>
      <c r="K25" s="3" t="s">
        <v>22</v>
      </c>
      <c r="L25" s="3" t="s">
        <v>31</v>
      </c>
      <c r="M25" s="3" t="s">
        <v>23</v>
      </c>
      <c r="N25" s="3" t="s">
        <v>24</v>
      </c>
      <c r="O25" s="15" t="str">
        <f t="shared" si="0"/>
        <v/>
      </c>
      <c r="P25" s="15" t="str">
        <f t="shared" si="1"/>
        <v>THPT NGUYỄN VĂN CỪ</v>
      </c>
      <c r="Q25" s="15" t="str">
        <f t="shared" si="2"/>
        <v/>
      </c>
      <c r="R25" s="7">
        <v>1.5</v>
      </c>
      <c r="S25" s="22">
        <v>24.75</v>
      </c>
    </row>
    <row r="26" spans="2:19" ht="27.75" customHeight="1" x14ac:dyDescent="0.25">
      <c r="B26" s="3">
        <v>23</v>
      </c>
      <c r="C26" s="3" t="s">
        <v>111</v>
      </c>
      <c r="D26" s="3" t="s">
        <v>16</v>
      </c>
      <c r="E26" s="4" t="s">
        <v>112</v>
      </c>
      <c r="F26" s="11"/>
      <c r="G26" s="3" t="s">
        <v>113</v>
      </c>
      <c r="H26" s="3" t="s">
        <v>96</v>
      </c>
      <c r="I26" s="3" t="s">
        <v>36</v>
      </c>
      <c r="J26" s="3" t="s">
        <v>37</v>
      </c>
      <c r="K26" s="3" t="s">
        <v>22</v>
      </c>
      <c r="L26" s="3" t="s">
        <v>42</v>
      </c>
      <c r="M26" s="3" t="s">
        <v>31</v>
      </c>
      <c r="N26" s="3" t="s">
        <v>23</v>
      </c>
      <c r="O26" s="15" t="s">
        <v>1131</v>
      </c>
      <c r="P26" s="15" t="s">
        <v>1131</v>
      </c>
      <c r="Q26" s="15" t="s">
        <v>1131</v>
      </c>
      <c r="R26" s="7" t="s">
        <v>1131</v>
      </c>
      <c r="S26" s="22">
        <v>22.75</v>
      </c>
    </row>
    <row r="27" spans="2:19" ht="27.75" customHeight="1" x14ac:dyDescent="0.25">
      <c r="B27" s="3">
        <v>24</v>
      </c>
      <c r="C27" s="3" t="s">
        <v>114</v>
      </c>
      <c r="D27" s="3" t="s">
        <v>16</v>
      </c>
      <c r="E27" s="4" t="s">
        <v>115</v>
      </c>
      <c r="F27" s="11"/>
      <c r="G27" s="3" t="s">
        <v>116</v>
      </c>
      <c r="H27" s="3" t="s">
        <v>35</v>
      </c>
      <c r="I27" s="3" t="s">
        <v>20</v>
      </c>
      <c r="J27" s="3" t="s">
        <v>37</v>
      </c>
      <c r="K27" s="3" t="s">
        <v>22</v>
      </c>
      <c r="L27" s="3" t="s">
        <v>31</v>
      </c>
      <c r="M27" s="3" t="s">
        <v>23</v>
      </c>
      <c r="N27" s="3" t="s">
        <v>24</v>
      </c>
      <c r="O27" s="15" t="str">
        <f t="shared" si="0"/>
        <v>THPT PHẠM VĂN SÁNG</v>
      </c>
      <c r="P27" s="15" t="str">
        <f t="shared" si="1"/>
        <v/>
      </c>
      <c r="Q27" s="15" t="str">
        <f t="shared" si="2"/>
        <v/>
      </c>
      <c r="R27" s="7">
        <v>1.5</v>
      </c>
      <c r="S27" s="22">
        <v>27.5</v>
      </c>
    </row>
    <row r="28" spans="2:19" ht="27.75" customHeight="1" x14ac:dyDescent="0.25">
      <c r="B28" s="3">
        <v>25</v>
      </c>
      <c r="C28" s="3" t="s">
        <v>117</v>
      </c>
      <c r="D28" s="3" t="s">
        <v>16</v>
      </c>
      <c r="E28" s="4" t="s">
        <v>118</v>
      </c>
      <c r="F28" s="11"/>
      <c r="G28" s="3" t="s">
        <v>119</v>
      </c>
      <c r="H28" s="3" t="s">
        <v>120</v>
      </c>
      <c r="I28" s="3" t="s">
        <v>36</v>
      </c>
      <c r="J28" s="3" t="s">
        <v>37</v>
      </c>
      <c r="K28" s="3" t="s">
        <v>22</v>
      </c>
      <c r="L28" s="3" t="s">
        <v>121</v>
      </c>
      <c r="M28" s="3" t="s">
        <v>42</v>
      </c>
      <c r="N28" s="3" t="s">
        <v>31</v>
      </c>
      <c r="O28" s="15" t="str">
        <f t="shared" si="0"/>
        <v>THPT NGUYỄN HỮU CẦU</v>
      </c>
      <c r="P28" s="15" t="str">
        <f t="shared" si="1"/>
        <v/>
      </c>
      <c r="Q28" s="15" t="str">
        <f t="shared" si="2"/>
        <v/>
      </c>
      <c r="R28" s="7">
        <v>1.5</v>
      </c>
      <c r="S28" s="22">
        <v>45.25</v>
      </c>
    </row>
    <row r="29" spans="2:19" ht="27.75" customHeight="1" x14ac:dyDescent="0.25">
      <c r="B29" s="3">
        <v>26</v>
      </c>
      <c r="C29" s="3" t="s">
        <v>122</v>
      </c>
      <c r="D29" s="3" t="s">
        <v>16</v>
      </c>
      <c r="E29" s="4" t="s">
        <v>123</v>
      </c>
      <c r="F29" s="11"/>
      <c r="G29" s="3" t="s">
        <v>95</v>
      </c>
      <c r="H29" s="3" t="s">
        <v>92</v>
      </c>
      <c r="I29" s="3" t="s">
        <v>36</v>
      </c>
      <c r="J29" s="3" t="s">
        <v>30</v>
      </c>
      <c r="K29" s="3" t="s">
        <v>22</v>
      </c>
      <c r="L29" s="3" t="s">
        <v>31</v>
      </c>
      <c r="M29" s="3" t="s">
        <v>23</v>
      </c>
      <c r="N29" s="3" t="s">
        <v>70</v>
      </c>
      <c r="O29" s="15" t="s">
        <v>1131</v>
      </c>
      <c r="P29" s="15" t="s">
        <v>1131</v>
      </c>
      <c r="Q29" s="15" t="s">
        <v>1131</v>
      </c>
      <c r="R29" s="7" t="s">
        <v>1131</v>
      </c>
      <c r="S29" s="22">
        <v>17.25</v>
      </c>
    </row>
    <row r="30" spans="2:19" ht="27.75" customHeight="1" x14ac:dyDescent="0.25">
      <c r="B30" s="3">
        <v>27</v>
      </c>
      <c r="C30" s="3" t="s">
        <v>124</v>
      </c>
      <c r="D30" s="3" t="s">
        <v>16</v>
      </c>
      <c r="E30" s="4" t="s">
        <v>125</v>
      </c>
      <c r="F30" s="11"/>
      <c r="G30" s="3" t="s">
        <v>126</v>
      </c>
      <c r="H30" s="3" t="s">
        <v>127</v>
      </c>
      <c r="I30" s="3" t="s">
        <v>20</v>
      </c>
      <c r="J30" s="3" t="s">
        <v>21</v>
      </c>
      <c r="K30" s="3" t="s">
        <v>22</v>
      </c>
      <c r="L30" s="3" t="s">
        <v>31</v>
      </c>
      <c r="M30" s="3" t="s">
        <v>23</v>
      </c>
      <c r="N30" s="3" t="s">
        <v>24</v>
      </c>
      <c r="O30" s="15" t="s">
        <v>1131</v>
      </c>
      <c r="P30" s="15" t="s">
        <v>1131</v>
      </c>
      <c r="Q30" s="15" t="s">
        <v>1131</v>
      </c>
      <c r="R30" s="7" t="s">
        <v>1131</v>
      </c>
      <c r="S30" s="22">
        <v>16.5</v>
      </c>
    </row>
    <row r="31" spans="2:19" ht="27.75" customHeight="1" x14ac:dyDescent="0.25">
      <c r="B31" s="3">
        <v>28</v>
      </c>
      <c r="C31" s="3" t="s">
        <v>128</v>
      </c>
      <c r="D31" s="3" t="s">
        <v>16</v>
      </c>
      <c r="E31" s="4" t="s">
        <v>129</v>
      </c>
      <c r="F31" s="11"/>
      <c r="G31" s="3" t="s">
        <v>130</v>
      </c>
      <c r="H31" s="3" t="s">
        <v>50</v>
      </c>
      <c r="I31" s="3" t="s">
        <v>36</v>
      </c>
      <c r="J31" s="3" t="s">
        <v>30</v>
      </c>
      <c r="K31" s="3" t="s">
        <v>22</v>
      </c>
      <c r="L31" s="3" t="s">
        <v>31</v>
      </c>
      <c r="M31" s="3" t="s">
        <v>23</v>
      </c>
      <c r="N31" s="3" t="s">
        <v>24</v>
      </c>
      <c r="O31" s="15" t="s">
        <v>1131</v>
      </c>
      <c r="P31" s="15" t="s">
        <v>1131</v>
      </c>
      <c r="Q31" s="15" t="s">
        <v>1131</v>
      </c>
      <c r="R31" s="7" t="s">
        <v>1131</v>
      </c>
      <c r="S31" s="22">
        <v>22</v>
      </c>
    </row>
    <row r="32" spans="2:19" ht="27.75" customHeight="1" x14ac:dyDescent="0.25">
      <c r="B32" s="3">
        <v>29</v>
      </c>
      <c r="C32" s="3" t="s">
        <v>131</v>
      </c>
      <c r="D32" s="3" t="s">
        <v>16</v>
      </c>
      <c r="E32" s="4" t="s">
        <v>132</v>
      </c>
      <c r="F32" s="11"/>
      <c r="G32" s="3" t="s">
        <v>133</v>
      </c>
      <c r="H32" s="3" t="s">
        <v>96</v>
      </c>
      <c r="I32" s="3" t="s">
        <v>36</v>
      </c>
      <c r="J32" s="3" t="s">
        <v>37</v>
      </c>
      <c r="K32" s="3" t="s">
        <v>22</v>
      </c>
      <c r="L32" s="3" t="s">
        <v>31</v>
      </c>
      <c r="M32" s="3" t="s">
        <v>23</v>
      </c>
      <c r="N32" s="3" t="s">
        <v>24</v>
      </c>
      <c r="O32" s="15" t="str">
        <f t="shared" si="0"/>
        <v>THPT PHẠM VĂN SÁNG</v>
      </c>
      <c r="P32" s="15" t="str">
        <f t="shared" si="1"/>
        <v/>
      </c>
      <c r="Q32" s="15" t="str">
        <f t="shared" si="2"/>
        <v/>
      </c>
      <c r="R32" s="7">
        <v>1.5</v>
      </c>
      <c r="S32" s="22">
        <v>31.25</v>
      </c>
    </row>
    <row r="33" spans="2:19" ht="27.75" customHeight="1" x14ac:dyDescent="0.25">
      <c r="B33" s="3">
        <v>30</v>
      </c>
      <c r="C33" s="3" t="s">
        <v>134</v>
      </c>
      <c r="D33" s="3" t="s">
        <v>16</v>
      </c>
      <c r="E33" s="4" t="s">
        <v>135</v>
      </c>
      <c r="F33" s="11"/>
      <c r="G33" s="3" t="s">
        <v>136</v>
      </c>
      <c r="H33" s="3" t="s">
        <v>110</v>
      </c>
      <c r="I33" s="3" t="s">
        <v>36</v>
      </c>
      <c r="J33" s="3" t="s">
        <v>30</v>
      </c>
      <c r="K33" s="3" t="s">
        <v>22</v>
      </c>
      <c r="L33" s="3" t="s">
        <v>23</v>
      </c>
      <c r="M33" s="3" t="s">
        <v>24</v>
      </c>
      <c r="N33" s="3" t="s">
        <v>25</v>
      </c>
      <c r="O33" s="15" t="str">
        <f t="shared" si="0"/>
        <v/>
      </c>
      <c r="P33" s="15" t="str">
        <f t="shared" si="1"/>
        <v/>
      </c>
      <c r="Q33" s="15" t="str">
        <f t="shared" si="2"/>
        <v>THPT BÌNH CHÁNH</v>
      </c>
      <c r="R33" s="7">
        <v>1.5</v>
      </c>
      <c r="S33" s="22">
        <v>21.25</v>
      </c>
    </row>
    <row r="34" spans="2:19" ht="27.75" customHeight="1" x14ac:dyDescent="0.25">
      <c r="B34" s="3">
        <v>31</v>
      </c>
      <c r="C34" s="3" t="s">
        <v>137</v>
      </c>
      <c r="D34" s="3" t="s">
        <v>16</v>
      </c>
      <c r="E34" s="4" t="s">
        <v>138</v>
      </c>
      <c r="F34" s="11"/>
      <c r="G34" s="3" t="s">
        <v>139</v>
      </c>
      <c r="H34" s="3" t="s">
        <v>35</v>
      </c>
      <c r="I34" s="3" t="s">
        <v>20</v>
      </c>
      <c r="J34" s="3" t="s">
        <v>21</v>
      </c>
      <c r="K34" s="3" t="s">
        <v>22</v>
      </c>
      <c r="L34" s="3" t="s">
        <v>23</v>
      </c>
      <c r="M34" s="3" t="s">
        <v>24</v>
      </c>
      <c r="N34" s="3" t="s">
        <v>25</v>
      </c>
      <c r="O34" s="15" t="s">
        <v>1131</v>
      </c>
      <c r="P34" s="15" t="s">
        <v>1131</v>
      </c>
      <c r="Q34" s="15" t="s">
        <v>1131</v>
      </c>
      <c r="R34" s="7" t="s">
        <v>1131</v>
      </c>
      <c r="S34" s="22">
        <v>17.75</v>
      </c>
    </row>
    <row r="35" spans="2:19" ht="27.75" customHeight="1" x14ac:dyDescent="0.25">
      <c r="B35" s="3">
        <v>32</v>
      </c>
      <c r="C35" s="3" t="s">
        <v>140</v>
      </c>
      <c r="D35" s="3" t="s">
        <v>16</v>
      </c>
      <c r="E35" s="4" t="s">
        <v>141</v>
      </c>
      <c r="F35" s="11"/>
      <c r="G35" s="3" t="s">
        <v>119</v>
      </c>
      <c r="H35" s="3" t="s">
        <v>127</v>
      </c>
      <c r="I35" s="3" t="s">
        <v>20</v>
      </c>
      <c r="J35" s="3" t="s">
        <v>37</v>
      </c>
      <c r="K35" s="3" t="s">
        <v>22</v>
      </c>
      <c r="L35" s="3" t="s">
        <v>31</v>
      </c>
      <c r="M35" s="3" t="s">
        <v>23</v>
      </c>
      <c r="N35" s="3" t="s">
        <v>24</v>
      </c>
      <c r="O35" s="15" t="str">
        <f t="shared" si="0"/>
        <v>THPT PHẠM VĂN SÁNG</v>
      </c>
      <c r="P35" s="15" t="str">
        <f t="shared" si="1"/>
        <v/>
      </c>
      <c r="Q35" s="15" t="str">
        <f t="shared" si="2"/>
        <v/>
      </c>
      <c r="R35" s="7">
        <v>1.5</v>
      </c>
      <c r="S35" s="22">
        <v>34.25</v>
      </c>
    </row>
    <row r="36" spans="2:19" ht="27.75" customHeight="1" x14ac:dyDescent="0.25">
      <c r="B36" s="3">
        <v>33</v>
      </c>
      <c r="C36" s="3" t="s">
        <v>142</v>
      </c>
      <c r="D36" s="3" t="s">
        <v>16</v>
      </c>
      <c r="E36" s="4" t="s">
        <v>143</v>
      </c>
      <c r="F36" s="11"/>
      <c r="G36" s="3" t="s">
        <v>144</v>
      </c>
      <c r="H36" s="3" t="s">
        <v>35</v>
      </c>
      <c r="I36" s="3" t="s">
        <v>36</v>
      </c>
      <c r="J36" s="3" t="s">
        <v>30</v>
      </c>
      <c r="K36" s="3" t="s">
        <v>22</v>
      </c>
      <c r="L36" s="3" t="s">
        <v>31</v>
      </c>
      <c r="M36" s="3" t="s">
        <v>23</v>
      </c>
      <c r="N36" s="3" t="s">
        <v>24</v>
      </c>
      <c r="O36" s="15" t="s">
        <v>1131</v>
      </c>
      <c r="P36" s="15" t="s">
        <v>1131</v>
      </c>
      <c r="Q36" s="15" t="s">
        <v>1131</v>
      </c>
      <c r="R36" s="7" t="s">
        <v>1131</v>
      </c>
      <c r="S36" s="22">
        <v>20.75</v>
      </c>
    </row>
    <row r="37" spans="2:19" ht="27.75" customHeight="1" x14ac:dyDescent="0.25">
      <c r="B37" s="3">
        <v>34</v>
      </c>
      <c r="C37" s="3" t="s">
        <v>145</v>
      </c>
      <c r="D37" s="3" t="s">
        <v>16</v>
      </c>
      <c r="E37" s="4" t="s">
        <v>146</v>
      </c>
      <c r="F37" s="11"/>
      <c r="G37" s="3" t="s">
        <v>147</v>
      </c>
      <c r="H37" s="3" t="s">
        <v>148</v>
      </c>
      <c r="I37" s="3" t="s">
        <v>36</v>
      </c>
      <c r="J37" s="3" t="s">
        <v>30</v>
      </c>
      <c r="K37" s="3" t="s">
        <v>22</v>
      </c>
      <c r="L37" s="3" t="s">
        <v>31</v>
      </c>
      <c r="M37" s="3" t="s">
        <v>23</v>
      </c>
      <c r="N37" s="3" t="s">
        <v>24</v>
      </c>
      <c r="O37" s="15" t="str">
        <f t="shared" si="0"/>
        <v>THPT PHẠM VĂN SÁNG</v>
      </c>
      <c r="P37" s="15" t="str">
        <f t="shared" si="1"/>
        <v/>
      </c>
      <c r="Q37" s="15" t="str">
        <f t="shared" si="2"/>
        <v/>
      </c>
      <c r="R37" s="7">
        <v>0</v>
      </c>
      <c r="S37" s="22">
        <v>33</v>
      </c>
    </row>
    <row r="38" spans="2:19" ht="27.75" customHeight="1" x14ac:dyDescent="0.25">
      <c r="B38" s="3">
        <v>35</v>
      </c>
      <c r="C38" s="3" t="s">
        <v>149</v>
      </c>
      <c r="D38" s="3" t="s">
        <v>16</v>
      </c>
      <c r="E38" s="4" t="s">
        <v>150</v>
      </c>
      <c r="F38" s="11"/>
      <c r="G38" s="3" t="s">
        <v>151</v>
      </c>
      <c r="H38" s="3" t="s">
        <v>152</v>
      </c>
      <c r="I38" s="3" t="s">
        <v>36</v>
      </c>
      <c r="J38" s="3" t="s">
        <v>30</v>
      </c>
      <c r="K38" s="3" t="s">
        <v>22</v>
      </c>
      <c r="L38" s="3" t="s">
        <v>31</v>
      </c>
      <c r="M38" s="3" t="s">
        <v>23</v>
      </c>
      <c r="N38" s="3" t="s">
        <v>24</v>
      </c>
      <c r="O38" s="15" t="str">
        <f t="shared" si="0"/>
        <v/>
      </c>
      <c r="P38" s="15" t="str">
        <f t="shared" si="1"/>
        <v>THPT NGUYỄN VĂN CỪ</v>
      </c>
      <c r="Q38" s="15" t="str">
        <f t="shared" si="2"/>
        <v/>
      </c>
      <c r="R38" s="7">
        <v>1.5</v>
      </c>
      <c r="S38" s="22">
        <v>25</v>
      </c>
    </row>
    <row r="39" spans="2:19" ht="27.75" customHeight="1" x14ac:dyDescent="0.25">
      <c r="B39" s="3">
        <v>36</v>
      </c>
      <c r="C39" s="3" t="s">
        <v>153</v>
      </c>
      <c r="D39" s="3" t="s">
        <v>16</v>
      </c>
      <c r="E39" s="4" t="s">
        <v>154</v>
      </c>
      <c r="F39" s="11"/>
      <c r="G39" s="3" t="s">
        <v>155</v>
      </c>
      <c r="H39" s="3" t="s">
        <v>127</v>
      </c>
      <c r="I39" s="3" t="s">
        <v>36</v>
      </c>
      <c r="J39" s="3" t="s">
        <v>21</v>
      </c>
      <c r="K39" s="3" t="s">
        <v>22</v>
      </c>
      <c r="L39" s="3" t="s">
        <v>23</v>
      </c>
      <c r="M39" s="3" t="s">
        <v>24</v>
      </c>
      <c r="N39" s="3" t="s">
        <v>25</v>
      </c>
      <c r="O39" s="15" t="str">
        <f t="shared" si="0"/>
        <v>THPT NGUYỄN VĂN CỪ</v>
      </c>
      <c r="P39" s="15" t="str">
        <f t="shared" si="1"/>
        <v/>
      </c>
      <c r="Q39" s="15" t="str">
        <f t="shared" si="2"/>
        <v/>
      </c>
      <c r="R39" s="7">
        <v>1.5</v>
      </c>
      <c r="S39" s="22">
        <v>29.5</v>
      </c>
    </row>
    <row r="40" spans="2:19" ht="27.75" customHeight="1" x14ac:dyDescent="0.25">
      <c r="B40" s="3">
        <v>37</v>
      </c>
      <c r="C40" s="3" t="s">
        <v>156</v>
      </c>
      <c r="D40" s="3" t="s">
        <v>16</v>
      </c>
      <c r="E40" s="4" t="s">
        <v>157</v>
      </c>
      <c r="F40" s="11"/>
      <c r="G40" s="3" t="s">
        <v>158</v>
      </c>
      <c r="H40" s="3" t="s">
        <v>159</v>
      </c>
      <c r="I40" s="3" t="s">
        <v>36</v>
      </c>
      <c r="J40" s="3" t="s">
        <v>30</v>
      </c>
      <c r="K40" s="3" t="s">
        <v>22</v>
      </c>
      <c r="L40" s="3" t="s">
        <v>31</v>
      </c>
      <c r="M40" s="3" t="s">
        <v>23</v>
      </c>
      <c r="N40" s="3" t="s">
        <v>24</v>
      </c>
      <c r="O40" s="15" t="s">
        <v>1131</v>
      </c>
      <c r="P40" s="15" t="s">
        <v>1131</v>
      </c>
      <c r="Q40" s="15" t="s">
        <v>1131</v>
      </c>
      <c r="R40" s="7" t="s">
        <v>1131</v>
      </c>
      <c r="S40" s="22">
        <v>18</v>
      </c>
    </row>
    <row r="41" spans="2:19" ht="27.75" customHeight="1" x14ac:dyDescent="0.25">
      <c r="B41" s="3">
        <v>38</v>
      </c>
      <c r="C41" s="3" t="s">
        <v>160</v>
      </c>
      <c r="D41" s="3" t="s">
        <v>16</v>
      </c>
      <c r="E41" s="4" t="s">
        <v>161</v>
      </c>
      <c r="F41" s="11"/>
      <c r="G41" s="3" t="s">
        <v>105</v>
      </c>
      <c r="H41" s="3" t="s">
        <v>162</v>
      </c>
      <c r="I41" s="3" t="s">
        <v>20</v>
      </c>
      <c r="J41" s="3" t="s">
        <v>30</v>
      </c>
      <c r="K41" s="3" t="s">
        <v>22</v>
      </c>
      <c r="L41" s="3" t="s">
        <v>23</v>
      </c>
      <c r="M41" s="3" t="s">
        <v>24</v>
      </c>
      <c r="N41" s="3" t="s">
        <v>25</v>
      </c>
      <c r="O41" s="15" t="str">
        <f t="shared" si="0"/>
        <v/>
      </c>
      <c r="P41" s="15" t="str">
        <f t="shared" si="1"/>
        <v/>
      </c>
      <c r="Q41" s="15" t="str">
        <f t="shared" si="2"/>
        <v>THPT BÌNH CHÁNH</v>
      </c>
      <c r="R41" s="7">
        <v>0</v>
      </c>
      <c r="S41" s="22">
        <v>21.25</v>
      </c>
    </row>
    <row r="42" spans="2:19" ht="27.75" customHeight="1" x14ac:dyDescent="0.25">
      <c r="B42" s="3">
        <v>39</v>
      </c>
      <c r="C42" s="3" t="s">
        <v>163</v>
      </c>
      <c r="D42" s="3" t="s">
        <v>16</v>
      </c>
      <c r="E42" s="4" t="s">
        <v>164</v>
      </c>
      <c r="F42" s="11"/>
      <c r="G42" s="3" t="s">
        <v>165</v>
      </c>
      <c r="H42" s="3" t="s">
        <v>35</v>
      </c>
      <c r="I42" s="3" t="s">
        <v>36</v>
      </c>
      <c r="J42" s="3" t="s">
        <v>37</v>
      </c>
      <c r="K42" s="3" t="s">
        <v>22</v>
      </c>
      <c r="L42" s="3" t="s">
        <v>42</v>
      </c>
      <c r="M42" s="3" t="s">
        <v>31</v>
      </c>
      <c r="N42" s="3" t="s">
        <v>23</v>
      </c>
      <c r="O42" s="15" t="str">
        <f t="shared" si="0"/>
        <v>THPT BÀ ĐIỂM</v>
      </c>
      <c r="P42" s="15" t="str">
        <f t="shared" si="1"/>
        <v/>
      </c>
      <c r="Q42" s="15" t="str">
        <f t="shared" si="2"/>
        <v/>
      </c>
      <c r="R42" s="7">
        <v>1.5</v>
      </c>
      <c r="S42" s="22">
        <v>30.75</v>
      </c>
    </row>
    <row r="43" spans="2:19" ht="27.75" customHeight="1" x14ac:dyDescent="0.25">
      <c r="B43" s="3">
        <v>40</v>
      </c>
      <c r="C43" s="3" t="s">
        <v>166</v>
      </c>
      <c r="D43" s="3" t="s">
        <v>16</v>
      </c>
      <c r="E43" s="4" t="s">
        <v>167</v>
      </c>
      <c r="F43" s="11"/>
      <c r="G43" s="3" t="s">
        <v>168</v>
      </c>
      <c r="H43" s="3" t="s">
        <v>148</v>
      </c>
      <c r="I43" s="3" t="s">
        <v>36</v>
      </c>
      <c r="J43" s="3" t="s">
        <v>30</v>
      </c>
      <c r="K43" s="3" t="s">
        <v>22</v>
      </c>
      <c r="L43" s="3" t="s">
        <v>31</v>
      </c>
      <c r="M43" s="3" t="s">
        <v>23</v>
      </c>
      <c r="N43" s="3" t="s">
        <v>24</v>
      </c>
      <c r="O43" s="15" t="str">
        <f t="shared" si="0"/>
        <v>THPT PHẠM VĂN SÁNG</v>
      </c>
      <c r="P43" s="15" t="str">
        <f t="shared" si="1"/>
        <v/>
      </c>
      <c r="Q43" s="15" t="str">
        <f t="shared" si="2"/>
        <v/>
      </c>
      <c r="R43" s="7">
        <v>1.5</v>
      </c>
      <c r="S43" s="22">
        <v>26.5</v>
      </c>
    </row>
    <row r="44" spans="2:19" ht="27.75" customHeight="1" x14ac:dyDescent="0.25">
      <c r="B44" s="3">
        <v>41</v>
      </c>
      <c r="C44" s="3" t="s">
        <v>169</v>
      </c>
      <c r="D44" s="3" t="s">
        <v>16</v>
      </c>
      <c r="E44" s="4" t="s">
        <v>170</v>
      </c>
      <c r="F44" s="11"/>
      <c r="G44" s="3" t="s">
        <v>45</v>
      </c>
      <c r="H44" s="3" t="s">
        <v>35</v>
      </c>
      <c r="I44" s="3" t="s">
        <v>20</v>
      </c>
      <c r="J44" s="3" t="s">
        <v>30</v>
      </c>
      <c r="K44" s="3" t="s">
        <v>22</v>
      </c>
      <c r="L44" s="3" t="s">
        <v>31</v>
      </c>
      <c r="M44" s="3" t="s">
        <v>23</v>
      </c>
      <c r="N44" s="3" t="s">
        <v>24</v>
      </c>
      <c r="O44" s="15" t="s">
        <v>1131</v>
      </c>
      <c r="P44" s="15" t="s">
        <v>1131</v>
      </c>
      <c r="Q44" s="15" t="s">
        <v>1131</v>
      </c>
      <c r="R44" s="7" t="s">
        <v>1131</v>
      </c>
      <c r="S44" s="22">
        <v>19.75</v>
      </c>
    </row>
    <row r="45" spans="2:19" ht="27.75" customHeight="1" x14ac:dyDescent="0.25">
      <c r="B45" s="3">
        <v>42</v>
      </c>
      <c r="C45" s="3" t="s">
        <v>171</v>
      </c>
      <c r="D45" s="3" t="s">
        <v>16</v>
      </c>
      <c r="E45" s="4" t="s">
        <v>172</v>
      </c>
      <c r="F45" s="11"/>
      <c r="G45" s="3" t="s">
        <v>173</v>
      </c>
      <c r="H45" s="3" t="s">
        <v>96</v>
      </c>
      <c r="I45" s="3" t="s">
        <v>20</v>
      </c>
      <c r="J45" s="3" t="s">
        <v>30</v>
      </c>
      <c r="K45" s="3" t="s">
        <v>22</v>
      </c>
      <c r="L45" s="3" t="s">
        <v>31</v>
      </c>
      <c r="M45" s="3" t="s">
        <v>23</v>
      </c>
      <c r="N45" s="3" t="s">
        <v>24</v>
      </c>
      <c r="O45" s="15" t="str">
        <f t="shared" si="0"/>
        <v>THPT PHẠM VĂN SÁNG</v>
      </c>
      <c r="P45" s="15" t="str">
        <f t="shared" si="1"/>
        <v/>
      </c>
      <c r="Q45" s="15" t="str">
        <f t="shared" si="2"/>
        <v/>
      </c>
      <c r="R45" s="7">
        <v>1.5</v>
      </c>
      <c r="S45" s="22">
        <v>25.5</v>
      </c>
    </row>
    <row r="46" spans="2:19" ht="27.75" customHeight="1" x14ac:dyDescent="0.25">
      <c r="B46" s="3">
        <v>43</v>
      </c>
      <c r="C46" s="3" t="s">
        <v>174</v>
      </c>
      <c r="D46" s="3" t="s">
        <v>16</v>
      </c>
      <c r="E46" s="4" t="s">
        <v>175</v>
      </c>
      <c r="F46" s="11"/>
      <c r="G46" s="3" t="s">
        <v>176</v>
      </c>
      <c r="H46" s="3" t="s">
        <v>35</v>
      </c>
      <c r="I46" s="3" t="s">
        <v>36</v>
      </c>
      <c r="J46" s="3" t="s">
        <v>30</v>
      </c>
      <c r="K46" s="3" t="s">
        <v>22</v>
      </c>
      <c r="L46" s="3" t="s">
        <v>31</v>
      </c>
      <c r="M46" s="3" t="s">
        <v>23</v>
      </c>
      <c r="N46" s="3" t="s">
        <v>24</v>
      </c>
      <c r="O46" s="15" t="str">
        <f t="shared" si="0"/>
        <v/>
      </c>
      <c r="P46" s="15" t="str">
        <f t="shared" si="1"/>
        <v/>
      </c>
      <c r="Q46" s="15" t="str">
        <f t="shared" si="2"/>
        <v>THPT VĨNH LỘC B</v>
      </c>
      <c r="R46" s="7">
        <v>1.5</v>
      </c>
      <c r="S46" s="22">
        <v>23.5</v>
      </c>
    </row>
    <row r="47" spans="2:19" ht="27.75" customHeight="1" x14ac:dyDescent="0.25">
      <c r="B47" s="3">
        <v>44</v>
      </c>
      <c r="C47" s="3" t="s">
        <v>177</v>
      </c>
      <c r="D47" s="3" t="s">
        <v>16</v>
      </c>
      <c r="E47" s="4" t="s">
        <v>178</v>
      </c>
      <c r="F47" s="11"/>
      <c r="G47" s="3" t="s">
        <v>179</v>
      </c>
      <c r="H47" s="3" t="s">
        <v>35</v>
      </c>
      <c r="I47" s="3" t="s">
        <v>36</v>
      </c>
      <c r="J47" s="3" t="s">
        <v>30</v>
      </c>
      <c r="K47" s="3" t="s">
        <v>22</v>
      </c>
      <c r="L47" s="3" t="s">
        <v>31</v>
      </c>
      <c r="M47" s="3" t="s">
        <v>23</v>
      </c>
      <c r="N47" s="3" t="s">
        <v>24</v>
      </c>
      <c r="O47" s="15" t="str">
        <f t="shared" si="0"/>
        <v>THPT PHẠM VĂN SÁNG</v>
      </c>
      <c r="P47" s="15" t="str">
        <f t="shared" si="1"/>
        <v/>
      </c>
      <c r="Q47" s="15" t="str">
        <f t="shared" si="2"/>
        <v/>
      </c>
      <c r="R47" s="7">
        <v>1.5</v>
      </c>
      <c r="S47" s="22">
        <v>28</v>
      </c>
    </row>
    <row r="48" spans="2:19" ht="27.75" customHeight="1" x14ac:dyDescent="0.25">
      <c r="B48" s="3">
        <v>45</v>
      </c>
      <c r="C48" s="3" t="s">
        <v>180</v>
      </c>
      <c r="D48" s="3" t="s">
        <v>16</v>
      </c>
      <c r="E48" s="4" t="s">
        <v>181</v>
      </c>
      <c r="F48" s="11"/>
      <c r="G48" s="3" t="s">
        <v>182</v>
      </c>
      <c r="H48" s="3" t="s">
        <v>110</v>
      </c>
      <c r="I48" s="3" t="s">
        <v>20</v>
      </c>
      <c r="J48" s="3" t="s">
        <v>30</v>
      </c>
      <c r="K48" s="3" t="s">
        <v>22</v>
      </c>
      <c r="L48" s="3" t="s">
        <v>183</v>
      </c>
      <c r="M48" s="3" t="s">
        <v>42</v>
      </c>
      <c r="N48" s="3" t="s">
        <v>31</v>
      </c>
      <c r="O48" s="15" t="str">
        <f t="shared" si="0"/>
        <v/>
      </c>
      <c r="P48" s="15" t="str">
        <f t="shared" si="1"/>
        <v>THPT BÀ ĐIỂM</v>
      </c>
      <c r="Q48" s="15" t="str">
        <f t="shared" si="2"/>
        <v/>
      </c>
      <c r="R48" s="7">
        <v>1.5</v>
      </c>
      <c r="S48" s="22">
        <v>30</v>
      </c>
    </row>
    <row r="49" spans="2:20" ht="27.75" customHeight="1" x14ac:dyDescent="0.25">
      <c r="B49" s="3">
        <v>46</v>
      </c>
      <c r="C49" s="3" t="s">
        <v>184</v>
      </c>
      <c r="D49" s="3" t="s">
        <v>16</v>
      </c>
      <c r="E49" s="4" t="s">
        <v>185</v>
      </c>
      <c r="F49" s="11"/>
      <c r="G49" s="3" t="s">
        <v>186</v>
      </c>
      <c r="H49" s="3" t="s">
        <v>187</v>
      </c>
      <c r="I49" s="3" t="s">
        <v>20</v>
      </c>
      <c r="J49" s="3" t="s">
        <v>21</v>
      </c>
      <c r="K49" s="3" t="s">
        <v>22</v>
      </c>
      <c r="L49" s="3" t="s">
        <v>23</v>
      </c>
      <c r="M49" s="3" t="s">
        <v>24</v>
      </c>
      <c r="N49" s="3" t="s">
        <v>25</v>
      </c>
      <c r="O49" s="15" t="s">
        <v>1131</v>
      </c>
      <c r="P49" s="15" t="s">
        <v>1131</v>
      </c>
      <c r="Q49" s="15" t="s">
        <v>1131</v>
      </c>
      <c r="R49" s="7" t="s">
        <v>1131</v>
      </c>
      <c r="S49" s="22">
        <v>18.75</v>
      </c>
    </row>
    <row r="50" spans="2:20" ht="22.5" customHeight="1" x14ac:dyDescent="0.25">
      <c r="B50" s="3">
        <v>47</v>
      </c>
      <c r="C50" s="3" t="s">
        <v>188</v>
      </c>
      <c r="D50" s="3" t="s">
        <v>16</v>
      </c>
      <c r="E50" s="4" t="s">
        <v>189</v>
      </c>
      <c r="F50" s="11"/>
      <c r="G50" s="3" t="s">
        <v>190</v>
      </c>
      <c r="H50" s="3" t="s">
        <v>191</v>
      </c>
      <c r="I50" s="3" t="s">
        <v>20</v>
      </c>
      <c r="J50" s="3" t="s">
        <v>37</v>
      </c>
      <c r="K50" s="3" t="s">
        <v>22</v>
      </c>
      <c r="L50" s="3" t="s">
        <v>42</v>
      </c>
      <c r="M50" s="3" t="s">
        <v>31</v>
      </c>
      <c r="N50" s="3" t="s">
        <v>23</v>
      </c>
      <c r="O50" s="15" t="str">
        <f t="shared" si="0"/>
        <v>THPT BÀ ĐIỂM</v>
      </c>
      <c r="P50" s="15" t="str">
        <f t="shared" si="1"/>
        <v/>
      </c>
      <c r="Q50" s="15" t="str">
        <f t="shared" si="2"/>
        <v/>
      </c>
      <c r="R50" s="7">
        <v>1.5</v>
      </c>
      <c r="S50" s="22">
        <v>30</v>
      </c>
    </row>
    <row r="52" spans="2:20" ht="18.75" x14ac:dyDescent="0.3">
      <c r="S52" s="24">
        <v>22</v>
      </c>
      <c r="T52">
        <v>47</v>
      </c>
    </row>
  </sheetData>
  <pageMargins left="0" right="0" top="0" bottom="0" header="0" footer="0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59"/>
  <sheetViews>
    <sheetView showGridLines="0" zoomScale="80" zoomScaleNormal="80" workbookViewId="0">
      <pane ySplit="9" topLeftCell="A10" activePane="bottomLeft" state="frozen"/>
      <selection pane="bottomLeft" activeCell="P12" sqref="P12:P54"/>
    </sheetView>
  </sheetViews>
  <sheetFormatPr defaultRowHeight="15" x14ac:dyDescent="0.25"/>
  <cols>
    <col min="1" max="1" width="4.5703125" customWidth="1"/>
    <col min="2" max="2" width="20.7109375" customWidth="1"/>
    <col min="3" max="3" width="8.5703125" customWidth="1"/>
    <col min="4" max="4" width="8.7109375" customWidth="1"/>
    <col min="5" max="5" width="8.140625" customWidth="1"/>
    <col min="6" max="6" width="7.140625" customWidth="1"/>
    <col min="7" max="7" width="7" hidden="1" customWidth="1"/>
    <col min="8" max="8" width="8" hidden="1" customWidth="1"/>
    <col min="9" max="10" width="20.85546875" hidden="1" customWidth="1"/>
    <col min="11" max="11" width="20.5703125" hidden="1" customWidth="1"/>
    <col min="12" max="14" width="20.5703125" style="12" customWidth="1"/>
    <col min="15" max="15" width="8.7109375" customWidth="1"/>
    <col min="16" max="16" width="12" customWidth="1"/>
  </cols>
  <sheetData>
    <row r="1" spans="1:16" ht="14.1" customHeight="1" x14ac:dyDescent="0.25"/>
    <row r="2" spans="1:16" hidden="1" x14ac:dyDescent="0.25">
      <c r="A2" s="36"/>
      <c r="B2" s="36"/>
      <c r="C2" s="36"/>
      <c r="I2" s="36"/>
      <c r="J2" s="36"/>
      <c r="K2" s="36"/>
      <c r="L2" s="36"/>
      <c r="M2" s="36"/>
      <c r="N2" s="36"/>
      <c r="O2" s="36"/>
    </row>
    <row r="3" spans="1:16" hidden="1" x14ac:dyDescent="0.25">
      <c r="A3" s="36"/>
      <c r="B3" s="36"/>
      <c r="C3" s="36"/>
      <c r="I3" s="36"/>
      <c r="J3" s="37"/>
      <c r="K3" s="37"/>
      <c r="L3" s="38"/>
      <c r="M3" s="38"/>
      <c r="N3" s="38"/>
      <c r="O3" s="36"/>
    </row>
    <row r="4" spans="1:16" ht="0.4" hidden="1" customHeight="1" x14ac:dyDescent="0.25"/>
    <row r="5" spans="1:16" ht="3.6" hidden="1" customHeight="1" x14ac:dyDescent="0.25">
      <c r="A5" s="1"/>
      <c r="B5" s="1"/>
    </row>
    <row r="6" spans="1:16" ht="25.15" hidden="1" customHeight="1" x14ac:dyDescent="0.25">
      <c r="C6" s="36"/>
      <c r="D6" s="36"/>
      <c r="E6" s="36"/>
      <c r="F6" s="36"/>
      <c r="G6" s="36"/>
      <c r="H6" s="36"/>
      <c r="I6" s="36"/>
      <c r="J6" s="36"/>
    </row>
    <row r="7" spans="1:16" ht="3.4" hidden="1" customHeight="1" x14ac:dyDescent="0.25"/>
    <row r="8" spans="1:16" ht="22.15" hidden="1" customHeight="1" x14ac:dyDescent="0.25">
      <c r="A8" s="36"/>
      <c r="B8" s="36"/>
      <c r="C8" s="36"/>
    </row>
    <row r="9" spans="1:16" ht="4.1500000000000004" customHeight="1" x14ac:dyDescent="0.25"/>
    <row r="10" spans="1:16" ht="24" customHeight="1" x14ac:dyDescent="0.25">
      <c r="A10" s="2" t="s">
        <v>2</v>
      </c>
      <c r="B10" s="10" t="s">
        <v>554</v>
      </c>
      <c r="C10" s="10" t="s">
        <v>555</v>
      </c>
      <c r="D10" s="10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10" t="s">
        <v>9</v>
      </c>
      <c r="J10" s="10" t="s">
        <v>10</v>
      </c>
      <c r="K10" s="10" t="s">
        <v>11</v>
      </c>
      <c r="L10" s="14" t="s">
        <v>1127</v>
      </c>
      <c r="M10" s="14" t="s">
        <v>1128</v>
      </c>
      <c r="N10" s="14" t="s">
        <v>1129</v>
      </c>
      <c r="O10" s="5" t="s">
        <v>12</v>
      </c>
      <c r="P10" s="18" t="s">
        <v>1130</v>
      </c>
    </row>
    <row r="11" spans="1:16" ht="24" hidden="1" customHeight="1" x14ac:dyDescent="0.25">
      <c r="A11" s="3" t="s">
        <v>511</v>
      </c>
      <c r="B11" s="9" t="s">
        <v>1015</v>
      </c>
      <c r="C11" s="11" t="s">
        <v>759</v>
      </c>
      <c r="D11" s="9" t="s">
        <v>512</v>
      </c>
      <c r="E11" s="3" t="s">
        <v>197</v>
      </c>
      <c r="F11" s="3" t="s">
        <v>36</v>
      </c>
      <c r="G11" s="3" t="s">
        <v>30</v>
      </c>
      <c r="H11" s="3" t="s">
        <v>22</v>
      </c>
      <c r="I11" s="9" t="s">
        <v>42</v>
      </c>
      <c r="J11" s="9" t="s">
        <v>31</v>
      </c>
      <c r="K11" s="9" t="s">
        <v>23</v>
      </c>
      <c r="L11" s="15" t="str">
        <f t="shared" ref="L11:L56" si="0">IF(P11&gt;=VLOOKUP(I11,CHUAN,2,0),I11,"")</f>
        <v/>
      </c>
      <c r="M11" s="15" t="str">
        <f t="shared" ref="M11:M56" si="1">IF(L11="",IF(P11&gt;=VLOOKUP(J11,CHUAN,3,0),J11,""),"")</f>
        <v>THPT PHẠM VĂN SÁNG</v>
      </c>
      <c r="N11" s="15" t="str">
        <f t="shared" ref="N11:N56" si="2">IF(AND(L11="",M11=""),IF(P11&gt;=VLOOKUP(K11,CHUAN,4,0),K11,""),"")</f>
        <v/>
      </c>
      <c r="O11" s="9">
        <v>1.5</v>
      </c>
      <c r="P11" s="27">
        <v>27.5</v>
      </c>
    </row>
    <row r="12" spans="1:16" ht="21" customHeight="1" x14ac:dyDescent="0.25">
      <c r="A12" s="3" t="s">
        <v>511</v>
      </c>
      <c r="B12" s="9" t="s">
        <v>1016</v>
      </c>
      <c r="C12" s="11" t="s">
        <v>557</v>
      </c>
      <c r="D12" s="9" t="s">
        <v>220</v>
      </c>
      <c r="E12" s="3" t="s">
        <v>197</v>
      </c>
      <c r="F12" s="3" t="s">
        <v>20</v>
      </c>
      <c r="G12" s="3" t="s">
        <v>30</v>
      </c>
      <c r="H12" s="3" t="s">
        <v>22</v>
      </c>
      <c r="I12" s="9" t="s">
        <v>42</v>
      </c>
      <c r="J12" s="9" t="s">
        <v>31</v>
      </c>
      <c r="K12" s="9" t="s">
        <v>23</v>
      </c>
      <c r="L12" s="15" t="s">
        <v>1131</v>
      </c>
      <c r="M12" s="15" t="s">
        <v>1131</v>
      </c>
      <c r="N12" s="15" t="s">
        <v>1131</v>
      </c>
      <c r="O12" s="15" t="s">
        <v>1131</v>
      </c>
      <c r="P12" s="16">
        <v>18.25</v>
      </c>
    </row>
    <row r="13" spans="1:16" ht="15" hidden="1" customHeight="1" x14ac:dyDescent="0.25">
      <c r="A13" s="3" t="s">
        <v>511</v>
      </c>
      <c r="B13" s="9" t="s">
        <v>1017</v>
      </c>
      <c r="C13" s="11" t="s">
        <v>762</v>
      </c>
      <c r="D13" s="9" t="s">
        <v>513</v>
      </c>
      <c r="E13" s="3" t="s">
        <v>197</v>
      </c>
      <c r="F13" s="3" t="s">
        <v>20</v>
      </c>
      <c r="G13" s="3" t="s">
        <v>30</v>
      </c>
      <c r="H13" s="3" t="s">
        <v>22</v>
      </c>
      <c r="I13" s="9" t="s">
        <v>42</v>
      </c>
      <c r="J13" s="9" t="s">
        <v>31</v>
      </c>
      <c r="K13" s="9" t="s">
        <v>23</v>
      </c>
      <c r="L13" s="15" t="str">
        <f t="shared" si="0"/>
        <v/>
      </c>
      <c r="M13" s="15" t="str">
        <f t="shared" si="1"/>
        <v>THPT PHẠM VĂN SÁNG</v>
      </c>
      <c r="N13" s="15" t="str">
        <f t="shared" si="2"/>
        <v/>
      </c>
      <c r="O13" s="9">
        <v>1.5</v>
      </c>
      <c r="P13" s="16">
        <v>27.25</v>
      </c>
    </row>
    <row r="14" spans="1:16" ht="24" customHeight="1" x14ac:dyDescent="0.25">
      <c r="A14" s="3" t="s">
        <v>511</v>
      </c>
      <c r="B14" s="9" t="s">
        <v>1018</v>
      </c>
      <c r="C14" s="11" t="s">
        <v>1019</v>
      </c>
      <c r="D14" s="9" t="s">
        <v>514</v>
      </c>
      <c r="E14" s="3" t="s">
        <v>197</v>
      </c>
      <c r="F14" s="3" t="s">
        <v>36</v>
      </c>
      <c r="G14" s="3" t="s">
        <v>21</v>
      </c>
      <c r="H14" s="3" t="s">
        <v>22</v>
      </c>
      <c r="I14" s="9" t="s">
        <v>23</v>
      </c>
      <c r="J14" s="9" t="s">
        <v>24</v>
      </c>
      <c r="K14" s="9" t="s">
        <v>413</v>
      </c>
      <c r="L14" s="15" t="s">
        <v>1131</v>
      </c>
      <c r="M14" s="15" t="s">
        <v>1131</v>
      </c>
      <c r="N14" s="15" t="s">
        <v>1131</v>
      </c>
      <c r="O14" s="15" t="s">
        <v>1131</v>
      </c>
      <c r="P14" s="16">
        <v>9.5</v>
      </c>
    </row>
    <row r="15" spans="1:16" ht="24" customHeight="1" x14ac:dyDescent="0.25">
      <c r="A15" s="3" t="s">
        <v>511</v>
      </c>
      <c r="B15" s="9" t="s">
        <v>743</v>
      </c>
      <c r="C15" s="11" t="s">
        <v>710</v>
      </c>
      <c r="D15" s="9" t="s">
        <v>482</v>
      </c>
      <c r="E15" s="3" t="s">
        <v>197</v>
      </c>
      <c r="F15" s="3" t="s">
        <v>36</v>
      </c>
      <c r="G15" s="3" t="s">
        <v>30</v>
      </c>
      <c r="H15" s="3" t="s">
        <v>22</v>
      </c>
      <c r="I15" s="9" t="s">
        <v>31</v>
      </c>
      <c r="J15" s="9" t="s">
        <v>23</v>
      </c>
      <c r="K15" s="9" t="s">
        <v>24</v>
      </c>
      <c r="L15" s="15" t="s">
        <v>1131</v>
      </c>
      <c r="M15" s="15" t="s">
        <v>1131</v>
      </c>
      <c r="N15" s="15" t="s">
        <v>1131</v>
      </c>
      <c r="O15" s="15" t="s">
        <v>1131</v>
      </c>
      <c r="P15" s="16">
        <v>20</v>
      </c>
    </row>
    <row r="16" spans="1:16" ht="24" hidden="1" customHeight="1" x14ac:dyDescent="0.25">
      <c r="A16" s="3" t="s">
        <v>511</v>
      </c>
      <c r="B16" s="9" t="s">
        <v>1020</v>
      </c>
      <c r="C16" s="11" t="s">
        <v>1021</v>
      </c>
      <c r="D16" s="9" t="s">
        <v>199</v>
      </c>
      <c r="E16" s="3" t="s">
        <v>197</v>
      </c>
      <c r="F16" s="3" t="s">
        <v>36</v>
      </c>
      <c r="G16" s="3" t="s">
        <v>37</v>
      </c>
      <c r="H16" s="3" t="s">
        <v>22</v>
      </c>
      <c r="I16" s="9" t="s">
        <v>42</v>
      </c>
      <c r="J16" s="9" t="s">
        <v>31</v>
      </c>
      <c r="K16" s="9" t="s">
        <v>23</v>
      </c>
      <c r="L16" s="15" t="str">
        <f t="shared" si="0"/>
        <v>THPT BÀ ĐIỂM</v>
      </c>
      <c r="M16" s="15" t="str">
        <f t="shared" si="1"/>
        <v/>
      </c>
      <c r="N16" s="15" t="str">
        <f t="shared" si="2"/>
        <v/>
      </c>
      <c r="O16" s="9">
        <v>1.5</v>
      </c>
      <c r="P16" s="16">
        <v>35.5</v>
      </c>
    </row>
    <row r="17" spans="1:16" ht="24" hidden="1" customHeight="1" x14ac:dyDescent="0.25">
      <c r="A17" s="3" t="s">
        <v>511</v>
      </c>
      <c r="B17" s="9" t="s">
        <v>1022</v>
      </c>
      <c r="C17" s="11" t="s">
        <v>648</v>
      </c>
      <c r="D17" s="9" t="s">
        <v>238</v>
      </c>
      <c r="E17" s="3" t="s">
        <v>197</v>
      </c>
      <c r="F17" s="3" t="s">
        <v>20</v>
      </c>
      <c r="G17" s="3" t="s">
        <v>30</v>
      </c>
      <c r="H17" s="3" t="s">
        <v>22</v>
      </c>
      <c r="I17" s="9" t="s">
        <v>23</v>
      </c>
      <c r="J17" s="9" t="s">
        <v>24</v>
      </c>
      <c r="K17" s="9" t="s">
        <v>413</v>
      </c>
      <c r="L17" s="15" t="str">
        <f t="shared" si="0"/>
        <v>THPT NGUYỄN VĂN CỪ</v>
      </c>
      <c r="M17" s="15" t="str">
        <f t="shared" si="1"/>
        <v/>
      </c>
      <c r="N17" s="15" t="str">
        <f t="shared" si="2"/>
        <v/>
      </c>
      <c r="O17" s="9">
        <v>1.5</v>
      </c>
      <c r="P17" s="16">
        <v>23.5</v>
      </c>
    </row>
    <row r="18" spans="1:16" ht="15" hidden="1" customHeight="1" x14ac:dyDescent="0.25">
      <c r="A18" s="3" t="s">
        <v>511</v>
      </c>
      <c r="B18" s="9" t="s">
        <v>589</v>
      </c>
      <c r="C18" s="11" t="s">
        <v>564</v>
      </c>
      <c r="D18" s="9" t="s">
        <v>515</v>
      </c>
      <c r="E18" s="3" t="s">
        <v>197</v>
      </c>
      <c r="F18" s="3" t="s">
        <v>36</v>
      </c>
      <c r="G18" s="3" t="s">
        <v>37</v>
      </c>
      <c r="H18" s="3" t="s">
        <v>22</v>
      </c>
      <c r="I18" s="9" t="s">
        <v>23</v>
      </c>
      <c r="J18" s="9" t="s">
        <v>413</v>
      </c>
      <c r="K18" s="9" t="s">
        <v>24</v>
      </c>
      <c r="L18" s="15" t="str">
        <f t="shared" si="0"/>
        <v>THPT NGUYỄN VĂN CỪ</v>
      </c>
      <c r="M18" s="15" t="str">
        <f t="shared" si="1"/>
        <v/>
      </c>
      <c r="N18" s="15" t="str">
        <f t="shared" si="2"/>
        <v/>
      </c>
      <c r="O18" s="9">
        <v>1.5</v>
      </c>
      <c r="P18" s="16">
        <v>25</v>
      </c>
    </row>
    <row r="19" spans="1:16" ht="24" hidden="1" customHeight="1" x14ac:dyDescent="0.25">
      <c r="A19" s="3" t="s">
        <v>511</v>
      </c>
      <c r="B19" s="9" t="s">
        <v>1023</v>
      </c>
      <c r="C19" s="11" t="s">
        <v>570</v>
      </c>
      <c r="D19" s="9" t="s">
        <v>431</v>
      </c>
      <c r="E19" s="3" t="s">
        <v>197</v>
      </c>
      <c r="F19" s="3" t="s">
        <v>36</v>
      </c>
      <c r="G19" s="3" t="s">
        <v>21</v>
      </c>
      <c r="H19" s="3" t="s">
        <v>22</v>
      </c>
      <c r="I19" s="9" t="s">
        <v>31</v>
      </c>
      <c r="J19" s="9" t="s">
        <v>23</v>
      </c>
      <c r="K19" s="9" t="s">
        <v>24</v>
      </c>
      <c r="L19" s="15" t="str">
        <f t="shared" si="0"/>
        <v/>
      </c>
      <c r="M19" s="15" t="str">
        <f t="shared" si="1"/>
        <v>THPT NGUYỄN VĂN CỪ</v>
      </c>
      <c r="N19" s="15" t="str">
        <f t="shared" si="2"/>
        <v/>
      </c>
      <c r="O19" s="9">
        <v>0.5</v>
      </c>
      <c r="P19" s="16">
        <v>24.25</v>
      </c>
    </row>
    <row r="20" spans="1:16" ht="15" hidden="1" customHeight="1" x14ac:dyDescent="0.25">
      <c r="A20" s="3" t="s">
        <v>511</v>
      </c>
      <c r="B20" s="9" t="s">
        <v>1024</v>
      </c>
      <c r="C20" s="11" t="s">
        <v>870</v>
      </c>
      <c r="D20" s="9" t="s">
        <v>424</v>
      </c>
      <c r="E20" s="3" t="s">
        <v>197</v>
      </c>
      <c r="F20" s="3" t="s">
        <v>20</v>
      </c>
      <c r="G20" s="3" t="s">
        <v>37</v>
      </c>
      <c r="H20" s="3" t="s">
        <v>22</v>
      </c>
      <c r="I20" s="9" t="s">
        <v>31</v>
      </c>
      <c r="J20" s="9" t="s">
        <v>23</v>
      </c>
      <c r="K20" s="9" t="s">
        <v>24</v>
      </c>
      <c r="L20" s="15" t="str">
        <f t="shared" si="0"/>
        <v>THPT PHẠM VĂN SÁNG</v>
      </c>
      <c r="M20" s="15" t="str">
        <f t="shared" si="1"/>
        <v/>
      </c>
      <c r="N20" s="15" t="str">
        <f t="shared" si="2"/>
        <v/>
      </c>
      <c r="O20" s="9">
        <v>1.5</v>
      </c>
      <c r="P20" s="16">
        <v>26.5</v>
      </c>
    </row>
    <row r="21" spans="1:16" ht="24" hidden="1" customHeight="1" x14ac:dyDescent="0.25">
      <c r="A21" s="3" t="s">
        <v>511</v>
      </c>
      <c r="B21" s="9" t="s">
        <v>850</v>
      </c>
      <c r="C21" s="11" t="s">
        <v>652</v>
      </c>
      <c r="D21" s="9" t="s">
        <v>489</v>
      </c>
      <c r="E21" s="3" t="s">
        <v>197</v>
      </c>
      <c r="F21" s="3" t="s">
        <v>36</v>
      </c>
      <c r="G21" s="3" t="s">
        <v>30</v>
      </c>
      <c r="H21" s="3" t="s">
        <v>22</v>
      </c>
      <c r="I21" s="9" t="s">
        <v>42</v>
      </c>
      <c r="J21" s="9" t="s">
        <v>31</v>
      </c>
      <c r="K21" s="9" t="s">
        <v>23</v>
      </c>
      <c r="L21" s="15" t="str">
        <f t="shared" si="0"/>
        <v/>
      </c>
      <c r="M21" s="15" t="str">
        <f t="shared" si="1"/>
        <v/>
      </c>
      <c r="N21" s="15" t="str">
        <f t="shared" si="2"/>
        <v>THPT NGUYỄN VĂN CỪ</v>
      </c>
      <c r="O21" s="9">
        <v>0</v>
      </c>
      <c r="P21" s="16">
        <v>25.25</v>
      </c>
    </row>
    <row r="22" spans="1:16" ht="24" hidden="1" customHeight="1" x14ac:dyDescent="0.25">
      <c r="A22" s="3" t="s">
        <v>511</v>
      </c>
      <c r="B22" s="9" t="s">
        <v>777</v>
      </c>
      <c r="C22" s="11" t="s">
        <v>577</v>
      </c>
      <c r="D22" s="9" t="s">
        <v>516</v>
      </c>
      <c r="E22" s="3" t="s">
        <v>162</v>
      </c>
      <c r="F22" s="3" t="s">
        <v>36</v>
      </c>
      <c r="G22" s="3" t="s">
        <v>30</v>
      </c>
      <c r="H22" s="3" t="s">
        <v>22</v>
      </c>
      <c r="I22" s="9" t="s">
        <v>31</v>
      </c>
      <c r="J22" s="9" t="s">
        <v>23</v>
      </c>
      <c r="K22" s="9" t="s">
        <v>24</v>
      </c>
      <c r="L22" s="15" t="str">
        <f t="shared" si="0"/>
        <v/>
      </c>
      <c r="M22" s="15" t="str">
        <f t="shared" si="1"/>
        <v>THPT NGUYỄN VĂN CỪ</v>
      </c>
      <c r="N22" s="15" t="str">
        <f t="shared" si="2"/>
        <v/>
      </c>
      <c r="O22" s="9">
        <v>1.5</v>
      </c>
      <c r="P22" s="16">
        <v>25</v>
      </c>
    </row>
    <row r="23" spans="1:16" ht="24" customHeight="1" x14ac:dyDescent="0.25">
      <c r="A23" s="3" t="s">
        <v>511</v>
      </c>
      <c r="B23" s="9" t="s">
        <v>727</v>
      </c>
      <c r="C23" s="11" t="s">
        <v>656</v>
      </c>
      <c r="D23" s="9" t="s">
        <v>517</v>
      </c>
      <c r="E23" s="3" t="s">
        <v>197</v>
      </c>
      <c r="F23" s="3" t="s">
        <v>36</v>
      </c>
      <c r="G23" s="3" t="s">
        <v>30</v>
      </c>
      <c r="H23" s="3" t="s">
        <v>22</v>
      </c>
      <c r="I23" s="9" t="s">
        <v>31</v>
      </c>
      <c r="J23" s="9" t="s">
        <v>23</v>
      </c>
      <c r="K23" s="9" t="s">
        <v>24</v>
      </c>
      <c r="L23" s="15" t="s">
        <v>1131</v>
      </c>
      <c r="M23" s="15" t="s">
        <v>1131</v>
      </c>
      <c r="N23" s="15" t="s">
        <v>1131</v>
      </c>
      <c r="O23" s="15" t="s">
        <v>1131</v>
      </c>
      <c r="P23" s="16">
        <v>17.25</v>
      </c>
    </row>
    <row r="24" spans="1:16" ht="24" customHeight="1" x14ac:dyDescent="0.25">
      <c r="A24" s="3" t="s">
        <v>511</v>
      </c>
      <c r="B24" s="9" t="s">
        <v>1025</v>
      </c>
      <c r="C24" s="11" t="s">
        <v>656</v>
      </c>
      <c r="D24" s="9" t="s">
        <v>518</v>
      </c>
      <c r="E24" s="3" t="s">
        <v>197</v>
      </c>
      <c r="F24" s="3" t="s">
        <v>36</v>
      </c>
      <c r="G24" s="3" t="s">
        <v>21</v>
      </c>
      <c r="H24" s="3" t="s">
        <v>22</v>
      </c>
      <c r="I24" s="9" t="s">
        <v>23</v>
      </c>
      <c r="J24" s="9" t="s">
        <v>24</v>
      </c>
      <c r="K24" s="9" t="s">
        <v>413</v>
      </c>
      <c r="L24" s="15" t="s">
        <v>1131</v>
      </c>
      <c r="M24" s="15" t="s">
        <v>1131</v>
      </c>
      <c r="N24" s="15" t="s">
        <v>1131</v>
      </c>
      <c r="O24" s="15" t="s">
        <v>1131</v>
      </c>
      <c r="P24" s="16">
        <v>13</v>
      </c>
    </row>
    <row r="25" spans="1:16" ht="24" customHeight="1" x14ac:dyDescent="0.25">
      <c r="A25" s="3" t="s">
        <v>511</v>
      </c>
      <c r="B25" s="9" t="s">
        <v>1026</v>
      </c>
      <c r="C25" s="11" t="s">
        <v>1027</v>
      </c>
      <c r="D25" s="9" t="s">
        <v>269</v>
      </c>
      <c r="E25" s="3" t="s">
        <v>197</v>
      </c>
      <c r="F25" s="3" t="s">
        <v>36</v>
      </c>
      <c r="G25" s="3" t="s">
        <v>21</v>
      </c>
      <c r="H25" s="3" t="s">
        <v>22</v>
      </c>
      <c r="I25" s="9" t="s">
        <v>23</v>
      </c>
      <c r="J25" s="9" t="s">
        <v>24</v>
      </c>
      <c r="K25" s="9" t="s">
        <v>228</v>
      </c>
      <c r="L25" s="15" t="s">
        <v>1131</v>
      </c>
      <c r="M25" s="15" t="s">
        <v>1131</v>
      </c>
      <c r="N25" s="15" t="s">
        <v>1131</v>
      </c>
      <c r="O25" s="15" t="s">
        <v>1131</v>
      </c>
      <c r="P25" s="16">
        <v>16</v>
      </c>
    </row>
    <row r="26" spans="1:16" ht="24" hidden="1" customHeight="1" x14ac:dyDescent="0.25">
      <c r="A26" s="3" t="s">
        <v>511</v>
      </c>
      <c r="B26" s="9" t="s">
        <v>1028</v>
      </c>
      <c r="C26" s="11" t="s">
        <v>1027</v>
      </c>
      <c r="D26" s="9" t="s">
        <v>80</v>
      </c>
      <c r="E26" s="3" t="s">
        <v>197</v>
      </c>
      <c r="F26" s="3" t="s">
        <v>36</v>
      </c>
      <c r="G26" s="3" t="s">
        <v>30</v>
      </c>
      <c r="H26" s="3" t="s">
        <v>22</v>
      </c>
      <c r="I26" s="9" t="s">
        <v>31</v>
      </c>
      <c r="J26" s="9" t="s">
        <v>23</v>
      </c>
      <c r="K26" s="9" t="s">
        <v>24</v>
      </c>
      <c r="L26" s="15" t="str">
        <f t="shared" si="0"/>
        <v/>
      </c>
      <c r="M26" s="15" t="str">
        <f t="shared" si="1"/>
        <v>THPT NGUYỄN VĂN CỪ</v>
      </c>
      <c r="N26" s="15" t="str">
        <f t="shared" si="2"/>
        <v/>
      </c>
      <c r="O26" s="9">
        <v>0.5</v>
      </c>
      <c r="P26" s="16">
        <v>24</v>
      </c>
    </row>
    <row r="27" spans="1:16" ht="15" customHeight="1" x14ac:dyDescent="0.25">
      <c r="A27" s="3" t="s">
        <v>511</v>
      </c>
      <c r="B27" s="9" t="s">
        <v>961</v>
      </c>
      <c r="C27" s="11" t="s">
        <v>587</v>
      </c>
      <c r="D27" s="9" t="s">
        <v>519</v>
      </c>
      <c r="E27" s="3" t="s">
        <v>223</v>
      </c>
      <c r="F27" s="3" t="s">
        <v>20</v>
      </c>
      <c r="G27" s="3" t="s">
        <v>30</v>
      </c>
      <c r="H27" s="3" t="s">
        <v>22</v>
      </c>
      <c r="I27" s="9" t="s">
        <v>23</v>
      </c>
      <c r="J27" s="9" t="s">
        <v>24</v>
      </c>
      <c r="K27" s="9" t="s">
        <v>25</v>
      </c>
      <c r="L27" s="15" t="s">
        <v>1131</v>
      </c>
      <c r="M27" s="15" t="s">
        <v>1131</v>
      </c>
      <c r="N27" s="15" t="s">
        <v>1131</v>
      </c>
      <c r="O27" s="15" t="s">
        <v>1131</v>
      </c>
      <c r="P27" s="16">
        <v>20</v>
      </c>
    </row>
    <row r="28" spans="1:16" ht="24" hidden="1" customHeight="1" x14ac:dyDescent="0.25">
      <c r="A28" s="3" t="s">
        <v>511</v>
      </c>
      <c r="B28" s="9" t="s">
        <v>1029</v>
      </c>
      <c r="C28" s="11" t="s">
        <v>778</v>
      </c>
      <c r="D28" s="9" t="s">
        <v>520</v>
      </c>
      <c r="E28" s="3" t="s">
        <v>197</v>
      </c>
      <c r="F28" s="3" t="s">
        <v>36</v>
      </c>
      <c r="G28" s="3" t="s">
        <v>30</v>
      </c>
      <c r="H28" s="3" t="s">
        <v>22</v>
      </c>
      <c r="I28" s="9" t="s">
        <v>31</v>
      </c>
      <c r="J28" s="9" t="s">
        <v>23</v>
      </c>
      <c r="K28" s="9" t="s">
        <v>228</v>
      </c>
      <c r="L28" s="15" t="str">
        <f t="shared" si="0"/>
        <v>THPT PHẠM VĂN SÁNG</v>
      </c>
      <c r="M28" s="15" t="str">
        <f t="shared" si="1"/>
        <v/>
      </c>
      <c r="N28" s="15" t="str">
        <f t="shared" si="2"/>
        <v/>
      </c>
      <c r="O28" s="9">
        <v>1.5</v>
      </c>
      <c r="P28" s="16">
        <v>26</v>
      </c>
    </row>
    <row r="29" spans="1:16" ht="15" customHeight="1" x14ac:dyDescent="0.25">
      <c r="A29" s="3" t="s">
        <v>511</v>
      </c>
      <c r="B29" s="9" t="s">
        <v>1030</v>
      </c>
      <c r="C29" s="11" t="s">
        <v>592</v>
      </c>
      <c r="D29" s="9" t="s">
        <v>444</v>
      </c>
      <c r="E29" s="3" t="s">
        <v>197</v>
      </c>
      <c r="F29" s="3" t="s">
        <v>20</v>
      </c>
      <c r="G29" s="3" t="s">
        <v>30</v>
      </c>
      <c r="H29" s="3" t="s">
        <v>22</v>
      </c>
      <c r="I29" s="9" t="s">
        <v>31</v>
      </c>
      <c r="J29" s="9" t="s">
        <v>23</v>
      </c>
      <c r="K29" s="9" t="s">
        <v>24</v>
      </c>
      <c r="L29" s="15" t="s">
        <v>1131</v>
      </c>
      <c r="M29" s="15" t="s">
        <v>1131</v>
      </c>
      <c r="N29" s="15" t="s">
        <v>1131</v>
      </c>
      <c r="O29" s="15" t="s">
        <v>1131</v>
      </c>
      <c r="P29" s="16">
        <v>19.5</v>
      </c>
    </row>
    <row r="30" spans="1:16" ht="15" hidden="1" customHeight="1" x14ac:dyDescent="0.25">
      <c r="A30" s="3" t="s">
        <v>511</v>
      </c>
      <c r="B30" s="9" t="s">
        <v>1031</v>
      </c>
      <c r="C30" s="11" t="s">
        <v>666</v>
      </c>
      <c r="D30" s="9" t="s">
        <v>411</v>
      </c>
      <c r="E30" s="3" t="s">
        <v>197</v>
      </c>
      <c r="F30" s="3" t="s">
        <v>20</v>
      </c>
      <c r="G30" s="3" t="s">
        <v>30</v>
      </c>
      <c r="H30" s="3" t="s">
        <v>22</v>
      </c>
      <c r="I30" s="9" t="s">
        <v>31</v>
      </c>
      <c r="J30" s="9" t="s">
        <v>23</v>
      </c>
      <c r="K30" s="9" t="s">
        <v>24</v>
      </c>
      <c r="L30" s="15" t="str">
        <f t="shared" si="0"/>
        <v/>
      </c>
      <c r="M30" s="15" t="str">
        <f t="shared" si="1"/>
        <v>THPT NGUYỄN VĂN CỪ</v>
      </c>
      <c r="N30" s="15" t="str">
        <f t="shared" si="2"/>
        <v/>
      </c>
      <c r="O30" s="9">
        <v>1.5</v>
      </c>
      <c r="P30" s="16">
        <v>24.25</v>
      </c>
    </row>
    <row r="31" spans="1:16" ht="15" hidden="1" customHeight="1" x14ac:dyDescent="0.25">
      <c r="A31" s="3" t="s">
        <v>511</v>
      </c>
      <c r="B31" s="9" t="s">
        <v>975</v>
      </c>
      <c r="C31" s="11" t="s">
        <v>594</v>
      </c>
      <c r="D31" s="9" t="s">
        <v>406</v>
      </c>
      <c r="E31" s="3" t="s">
        <v>197</v>
      </c>
      <c r="F31" s="3" t="s">
        <v>20</v>
      </c>
      <c r="G31" s="3" t="s">
        <v>37</v>
      </c>
      <c r="H31" s="3" t="s">
        <v>22</v>
      </c>
      <c r="I31" s="9" t="s">
        <v>42</v>
      </c>
      <c r="J31" s="9" t="s">
        <v>31</v>
      </c>
      <c r="K31" s="9" t="s">
        <v>23</v>
      </c>
      <c r="L31" s="15" t="str">
        <f t="shared" si="0"/>
        <v/>
      </c>
      <c r="M31" s="15" t="str">
        <f t="shared" si="1"/>
        <v>THPT PHẠM VĂN SÁNG</v>
      </c>
      <c r="N31" s="15" t="str">
        <f t="shared" si="2"/>
        <v/>
      </c>
      <c r="O31" s="9">
        <v>1.5</v>
      </c>
      <c r="P31" s="16">
        <v>27.5</v>
      </c>
    </row>
    <row r="32" spans="1:16" ht="24" customHeight="1" x14ac:dyDescent="0.25">
      <c r="A32" s="3" t="s">
        <v>511</v>
      </c>
      <c r="B32" s="9" t="s">
        <v>649</v>
      </c>
      <c r="C32" s="11" t="s">
        <v>36</v>
      </c>
      <c r="D32" s="9" t="s">
        <v>521</v>
      </c>
      <c r="E32" s="3" t="s">
        <v>197</v>
      </c>
      <c r="F32" s="3" t="s">
        <v>36</v>
      </c>
      <c r="G32" s="3" t="s">
        <v>21</v>
      </c>
      <c r="H32" s="3" t="s">
        <v>22</v>
      </c>
      <c r="I32" s="9" t="s">
        <v>23</v>
      </c>
      <c r="J32" s="9" t="s">
        <v>24</v>
      </c>
      <c r="K32" s="9" t="s">
        <v>228</v>
      </c>
      <c r="L32" s="15" t="s">
        <v>1131</v>
      </c>
      <c r="M32" s="15" t="s">
        <v>1131</v>
      </c>
      <c r="N32" s="15" t="s">
        <v>1131</v>
      </c>
      <c r="O32" s="15" t="s">
        <v>1131</v>
      </c>
      <c r="P32" s="16">
        <v>17</v>
      </c>
    </row>
    <row r="33" spans="1:16" ht="15" hidden="1" customHeight="1" x14ac:dyDescent="0.25">
      <c r="A33" s="3" t="s">
        <v>511</v>
      </c>
      <c r="B33" s="9" t="s">
        <v>900</v>
      </c>
      <c r="C33" s="11" t="s">
        <v>672</v>
      </c>
      <c r="D33" s="9" t="s">
        <v>522</v>
      </c>
      <c r="E33" s="3" t="s">
        <v>197</v>
      </c>
      <c r="F33" s="3" t="s">
        <v>20</v>
      </c>
      <c r="G33" s="3" t="s">
        <v>30</v>
      </c>
      <c r="H33" s="3" t="s">
        <v>22</v>
      </c>
      <c r="I33" s="9" t="s">
        <v>31</v>
      </c>
      <c r="J33" s="9" t="s">
        <v>23</v>
      </c>
      <c r="K33" s="9" t="s">
        <v>24</v>
      </c>
      <c r="L33" s="15" t="str">
        <f t="shared" si="0"/>
        <v/>
      </c>
      <c r="M33" s="15" t="str">
        <f t="shared" si="1"/>
        <v/>
      </c>
      <c r="N33" s="15" t="str">
        <f t="shared" si="2"/>
        <v>THPT VĨNH LỘC B</v>
      </c>
      <c r="O33" s="9">
        <v>1.5</v>
      </c>
      <c r="P33" s="16">
        <v>23.75</v>
      </c>
    </row>
    <row r="34" spans="1:16" ht="15" hidden="1" customHeight="1" x14ac:dyDescent="0.25">
      <c r="A34" s="3" t="s">
        <v>511</v>
      </c>
      <c r="B34" s="9" t="s">
        <v>1032</v>
      </c>
      <c r="C34" s="11" t="s">
        <v>596</v>
      </c>
      <c r="D34" s="9" t="s">
        <v>506</v>
      </c>
      <c r="E34" s="3" t="s">
        <v>197</v>
      </c>
      <c r="F34" s="3" t="s">
        <v>20</v>
      </c>
      <c r="G34" s="3" t="s">
        <v>30</v>
      </c>
      <c r="H34" s="3" t="s">
        <v>22</v>
      </c>
      <c r="I34" s="9" t="s">
        <v>31</v>
      </c>
      <c r="J34" s="9" t="s">
        <v>23</v>
      </c>
      <c r="K34" s="9" t="s">
        <v>24</v>
      </c>
      <c r="L34" s="15" t="str">
        <f t="shared" si="0"/>
        <v>THPT PHẠM VĂN SÁNG</v>
      </c>
      <c r="M34" s="15" t="str">
        <f t="shared" si="1"/>
        <v/>
      </c>
      <c r="N34" s="15" t="str">
        <f t="shared" si="2"/>
        <v/>
      </c>
      <c r="O34" s="9">
        <v>1</v>
      </c>
      <c r="P34" s="16">
        <v>25.75</v>
      </c>
    </row>
    <row r="35" spans="1:16" ht="24" hidden="1" customHeight="1" x14ac:dyDescent="0.25">
      <c r="A35" s="3" t="s">
        <v>511</v>
      </c>
      <c r="B35" s="9" t="s">
        <v>1033</v>
      </c>
      <c r="C35" s="11" t="s">
        <v>1034</v>
      </c>
      <c r="D35" s="9" t="s">
        <v>523</v>
      </c>
      <c r="E35" s="3" t="s">
        <v>197</v>
      </c>
      <c r="F35" s="3" t="s">
        <v>36</v>
      </c>
      <c r="G35" s="3" t="s">
        <v>37</v>
      </c>
      <c r="H35" s="3" t="s">
        <v>22</v>
      </c>
      <c r="I35" s="9" t="s">
        <v>42</v>
      </c>
      <c r="J35" s="9" t="s">
        <v>31</v>
      </c>
      <c r="K35" s="9" t="s">
        <v>23</v>
      </c>
      <c r="L35" s="15" t="str">
        <f t="shared" si="0"/>
        <v/>
      </c>
      <c r="M35" s="15" t="str">
        <f t="shared" si="1"/>
        <v/>
      </c>
      <c r="N35" s="15" t="str">
        <f t="shared" si="2"/>
        <v>THPT NGUYỄN VĂN CỪ</v>
      </c>
      <c r="O35" s="9">
        <v>1.5</v>
      </c>
      <c r="P35" s="16">
        <v>24.75</v>
      </c>
    </row>
    <row r="36" spans="1:16" ht="24" customHeight="1" x14ac:dyDescent="0.25">
      <c r="A36" s="3" t="s">
        <v>511</v>
      </c>
      <c r="B36" s="9" t="s">
        <v>1035</v>
      </c>
      <c r="C36" s="11" t="s">
        <v>787</v>
      </c>
      <c r="D36" s="9" t="s">
        <v>73</v>
      </c>
      <c r="E36" s="3" t="s">
        <v>197</v>
      </c>
      <c r="F36" s="3" t="s">
        <v>36</v>
      </c>
      <c r="G36" s="3" t="s">
        <v>30</v>
      </c>
      <c r="H36" s="3" t="s">
        <v>22</v>
      </c>
      <c r="I36" s="9" t="s">
        <v>23</v>
      </c>
      <c r="J36" s="9" t="s">
        <v>24</v>
      </c>
      <c r="K36" s="9" t="s">
        <v>25</v>
      </c>
      <c r="L36" s="15" t="s">
        <v>1131</v>
      </c>
      <c r="M36" s="15" t="s">
        <v>1131</v>
      </c>
      <c r="N36" s="15" t="s">
        <v>1131</v>
      </c>
      <c r="O36" s="15" t="s">
        <v>1131</v>
      </c>
      <c r="P36" s="16">
        <v>16.25</v>
      </c>
    </row>
    <row r="37" spans="1:16" ht="15" hidden="1" customHeight="1" x14ac:dyDescent="0.25">
      <c r="A37" s="3" t="s">
        <v>511</v>
      </c>
      <c r="B37" s="9" t="s">
        <v>1036</v>
      </c>
      <c r="C37" s="11" t="s">
        <v>1037</v>
      </c>
      <c r="D37" s="9" t="s">
        <v>524</v>
      </c>
      <c r="E37" s="3" t="s">
        <v>148</v>
      </c>
      <c r="F37" s="3" t="s">
        <v>20</v>
      </c>
      <c r="G37" s="3" t="s">
        <v>30</v>
      </c>
      <c r="H37" s="3" t="s">
        <v>22</v>
      </c>
      <c r="I37" s="9" t="s">
        <v>31</v>
      </c>
      <c r="J37" s="9" t="s">
        <v>23</v>
      </c>
      <c r="K37" s="9" t="s">
        <v>24</v>
      </c>
      <c r="L37" s="15" t="str">
        <f t="shared" si="0"/>
        <v/>
      </c>
      <c r="M37" s="15" t="str">
        <f t="shared" si="1"/>
        <v/>
      </c>
      <c r="N37" s="15" t="str">
        <f t="shared" si="2"/>
        <v>THPT VĨNH LỘC B</v>
      </c>
      <c r="O37" s="9">
        <v>1.5</v>
      </c>
      <c r="P37" s="16">
        <v>23.25</v>
      </c>
    </row>
    <row r="38" spans="1:16" ht="24" hidden="1" customHeight="1" x14ac:dyDescent="0.25">
      <c r="A38" s="3" t="s">
        <v>511</v>
      </c>
      <c r="B38" s="9" t="s">
        <v>889</v>
      </c>
      <c r="C38" s="11" t="s">
        <v>604</v>
      </c>
      <c r="D38" s="9" t="s">
        <v>303</v>
      </c>
      <c r="E38" s="3" t="s">
        <v>197</v>
      </c>
      <c r="F38" s="3" t="s">
        <v>36</v>
      </c>
      <c r="G38" s="3" t="s">
        <v>37</v>
      </c>
      <c r="H38" s="3" t="s">
        <v>22</v>
      </c>
      <c r="I38" s="9" t="s">
        <v>42</v>
      </c>
      <c r="J38" s="9" t="s">
        <v>31</v>
      </c>
      <c r="K38" s="9" t="s">
        <v>23</v>
      </c>
      <c r="L38" s="15" t="str">
        <f t="shared" si="0"/>
        <v>THPT BÀ ĐIỂM</v>
      </c>
      <c r="M38" s="15" t="str">
        <f t="shared" si="1"/>
        <v/>
      </c>
      <c r="N38" s="15" t="str">
        <f t="shared" si="2"/>
        <v/>
      </c>
      <c r="O38" s="9">
        <v>1.5</v>
      </c>
      <c r="P38" s="16">
        <v>37</v>
      </c>
    </row>
    <row r="39" spans="1:16" ht="24" hidden="1" customHeight="1" x14ac:dyDescent="0.25">
      <c r="A39" s="3" t="s">
        <v>511</v>
      </c>
      <c r="B39" s="9" t="s">
        <v>1038</v>
      </c>
      <c r="C39" s="11" t="s">
        <v>1039</v>
      </c>
      <c r="D39" s="9" t="s">
        <v>525</v>
      </c>
      <c r="E39" s="3" t="s">
        <v>197</v>
      </c>
      <c r="F39" s="3" t="s">
        <v>36</v>
      </c>
      <c r="G39" s="3" t="s">
        <v>37</v>
      </c>
      <c r="H39" s="3" t="s">
        <v>22</v>
      </c>
      <c r="I39" s="9" t="s">
        <v>42</v>
      </c>
      <c r="J39" s="9" t="s">
        <v>31</v>
      </c>
      <c r="K39" s="9" t="s">
        <v>23</v>
      </c>
      <c r="L39" s="15" t="str">
        <f t="shared" si="0"/>
        <v/>
      </c>
      <c r="M39" s="15" t="str">
        <f t="shared" si="1"/>
        <v/>
      </c>
      <c r="N39" s="15" t="str">
        <f t="shared" si="2"/>
        <v>THPT NGUYỄN VĂN CỪ</v>
      </c>
      <c r="O39" s="9">
        <v>1.5</v>
      </c>
      <c r="P39" s="16">
        <v>24.75</v>
      </c>
    </row>
    <row r="40" spans="1:16" ht="15" hidden="1" customHeight="1" x14ac:dyDescent="0.25">
      <c r="A40" s="3" t="s">
        <v>511</v>
      </c>
      <c r="B40" s="9" t="s">
        <v>1040</v>
      </c>
      <c r="C40" s="11" t="s">
        <v>795</v>
      </c>
      <c r="D40" s="9" t="s">
        <v>356</v>
      </c>
      <c r="E40" s="3" t="s">
        <v>265</v>
      </c>
      <c r="F40" s="3" t="s">
        <v>20</v>
      </c>
      <c r="G40" s="3" t="s">
        <v>30</v>
      </c>
      <c r="H40" s="3" t="s">
        <v>22</v>
      </c>
      <c r="I40" s="9" t="s">
        <v>23</v>
      </c>
      <c r="J40" s="9" t="s">
        <v>24</v>
      </c>
      <c r="K40" s="9" t="s">
        <v>413</v>
      </c>
      <c r="L40" s="15" t="s">
        <v>1131</v>
      </c>
      <c r="M40" s="15" t="s">
        <v>1131</v>
      </c>
      <c r="N40" s="15" t="s">
        <v>1131</v>
      </c>
      <c r="O40" s="9">
        <v>1.5</v>
      </c>
      <c r="P40" s="16">
        <v>17</v>
      </c>
    </row>
    <row r="41" spans="1:16" ht="24" customHeight="1" x14ac:dyDescent="0.25">
      <c r="A41" s="3" t="s">
        <v>511</v>
      </c>
      <c r="B41" s="9" t="s">
        <v>907</v>
      </c>
      <c r="C41" s="11" t="s">
        <v>610</v>
      </c>
      <c r="D41" s="9" t="s">
        <v>468</v>
      </c>
      <c r="E41" s="3" t="s">
        <v>208</v>
      </c>
      <c r="F41" s="3" t="s">
        <v>20</v>
      </c>
      <c r="G41" s="3" t="s">
        <v>21</v>
      </c>
      <c r="H41" s="3" t="s">
        <v>22</v>
      </c>
      <c r="I41" s="9" t="s">
        <v>23</v>
      </c>
      <c r="J41" s="9" t="s">
        <v>24</v>
      </c>
      <c r="K41" s="9" t="s">
        <v>25</v>
      </c>
      <c r="L41" s="15" t="s">
        <v>1131</v>
      </c>
      <c r="M41" s="15" t="s">
        <v>1131</v>
      </c>
      <c r="N41" s="15" t="s">
        <v>1131</v>
      </c>
      <c r="O41" s="15" t="s">
        <v>1131</v>
      </c>
      <c r="P41" s="16">
        <v>15.75</v>
      </c>
    </row>
    <row r="42" spans="1:16" ht="24" hidden="1" customHeight="1" x14ac:dyDescent="0.25">
      <c r="A42" s="3" t="s">
        <v>511</v>
      </c>
      <c r="B42" s="9" t="s">
        <v>574</v>
      </c>
      <c r="C42" s="11" t="s">
        <v>610</v>
      </c>
      <c r="D42" s="9" t="s">
        <v>386</v>
      </c>
      <c r="E42" s="3" t="s">
        <v>208</v>
      </c>
      <c r="F42" s="3" t="s">
        <v>36</v>
      </c>
      <c r="G42" s="3" t="s">
        <v>37</v>
      </c>
      <c r="H42" s="3" t="s">
        <v>22</v>
      </c>
      <c r="I42" s="9" t="s">
        <v>42</v>
      </c>
      <c r="J42" s="9" t="s">
        <v>31</v>
      </c>
      <c r="K42" s="9" t="s">
        <v>23</v>
      </c>
      <c r="L42" s="15" t="str">
        <f t="shared" si="0"/>
        <v/>
      </c>
      <c r="M42" s="15" t="str">
        <f t="shared" si="1"/>
        <v>THPT PHẠM VĂN SÁNG</v>
      </c>
      <c r="N42" s="15" t="str">
        <f t="shared" si="2"/>
        <v/>
      </c>
      <c r="O42" s="9">
        <v>1.5</v>
      </c>
      <c r="P42" s="16">
        <v>28</v>
      </c>
    </row>
    <row r="43" spans="1:16" ht="15" customHeight="1" x14ac:dyDescent="0.25">
      <c r="A43" s="3" t="s">
        <v>511</v>
      </c>
      <c r="B43" s="9" t="s">
        <v>1044</v>
      </c>
      <c r="C43" s="11" t="s">
        <v>803</v>
      </c>
      <c r="D43" s="9" t="s">
        <v>529</v>
      </c>
      <c r="E43" s="3" t="s">
        <v>197</v>
      </c>
      <c r="F43" s="3" t="s">
        <v>36</v>
      </c>
      <c r="G43" s="3" t="s">
        <v>30</v>
      </c>
      <c r="H43" s="3" t="s">
        <v>22</v>
      </c>
      <c r="I43" s="9" t="s">
        <v>31</v>
      </c>
      <c r="J43" s="9" t="s">
        <v>23</v>
      </c>
      <c r="K43" s="9" t="s">
        <v>24</v>
      </c>
      <c r="L43" s="15" t="s">
        <v>1131</v>
      </c>
      <c r="M43" s="15" t="s">
        <v>1131</v>
      </c>
      <c r="N43" s="15" t="s">
        <v>1131</v>
      </c>
      <c r="O43" s="15" t="s">
        <v>1131</v>
      </c>
      <c r="P43" s="16">
        <v>19.5</v>
      </c>
    </row>
    <row r="44" spans="1:16" ht="24" hidden="1" customHeight="1" x14ac:dyDescent="0.25">
      <c r="A44" s="3" t="s">
        <v>511</v>
      </c>
      <c r="B44" s="9" t="s">
        <v>1043</v>
      </c>
      <c r="C44" s="11" t="s">
        <v>617</v>
      </c>
      <c r="D44" s="9" t="s">
        <v>201</v>
      </c>
      <c r="E44" s="3" t="s">
        <v>497</v>
      </c>
      <c r="F44" s="3" t="s">
        <v>20</v>
      </c>
      <c r="G44" s="3" t="s">
        <v>30</v>
      </c>
      <c r="H44" s="3" t="s">
        <v>22</v>
      </c>
      <c r="I44" s="9" t="s">
        <v>23</v>
      </c>
      <c r="J44" s="9" t="s">
        <v>24</v>
      </c>
      <c r="K44" s="9" t="s">
        <v>413</v>
      </c>
      <c r="L44" s="15" t="str">
        <f t="shared" si="0"/>
        <v>THPT NGUYỄN VĂN CỪ</v>
      </c>
      <c r="M44" s="15" t="str">
        <f t="shared" si="1"/>
        <v/>
      </c>
      <c r="N44" s="15" t="str">
        <f t="shared" si="2"/>
        <v/>
      </c>
      <c r="O44" s="9">
        <v>1.5</v>
      </c>
      <c r="P44" s="16">
        <v>25</v>
      </c>
    </row>
    <row r="45" spans="1:16" ht="15" hidden="1" customHeight="1" x14ac:dyDescent="0.25">
      <c r="A45" s="3" t="s">
        <v>511</v>
      </c>
      <c r="B45" s="9" t="s">
        <v>1045</v>
      </c>
      <c r="C45" s="11" t="s">
        <v>1046</v>
      </c>
      <c r="D45" s="9" t="s">
        <v>241</v>
      </c>
      <c r="E45" s="3" t="s">
        <v>197</v>
      </c>
      <c r="F45" s="3" t="s">
        <v>20</v>
      </c>
      <c r="G45" s="3" t="s">
        <v>30</v>
      </c>
      <c r="H45" s="3" t="s">
        <v>22</v>
      </c>
      <c r="I45" s="9" t="s">
        <v>31</v>
      </c>
      <c r="J45" s="9" t="s">
        <v>23</v>
      </c>
      <c r="K45" s="9" t="s">
        <v>24</v>
      </c>
      <c r="L45" s="15" t="str">
        <f t="shared" si="0"/>
        <v>THPT PHẠM VĂN SÁNG</v>
      </c>
      <c r="M45" s="15" t="str">
        <f t="shared" si="1"/>
        <v/>
      </c>
      <c r="N45" s="15" t="str">
        <f t="shared" si="2"/>
        <v/>
      </c>
      <c r="O45" s="9">
        <v>1.5</v>
      </c>
      <c r="P45" s="16">
        <v>26</v>
      </c>
    </row>
    <row r="46" spans="1:16" ht="24" hidden="1" customHeight="1" x14ac:dyDescent="0.25">
      <c r="A46" s="3" t="s">
        <v>511</v>
      </c>
      <c r="B46" s="9" t="s">
        <v>706</v>
      </c>
      <c r="C46" s="11" t="s">
        <v>623</v>
      </c>
      <c r="D46" s="9" t="s">
        <v>405</v>
      </c>
      <c r="E46" s="3" t="s">
        <v>197</v>
      </c>
      <c r="F46" s="3" t="s">
        <v>20</v>
      </c>
      <c r="G46" s="3" t="s">
        <v>37</v>
      </c>
      <c r="H46" s="3" t="s">
        <v>22</v>
      </c>
      <c r="I46" s="9" t="s">
        <v>42</v>
      </c>
      <c r="J46" s="9" t="s">
        <v>31</v>
      </c>
      <c r="K46" s="9" t="s">
        <v>23</v>
      </c>
      <c r="L46" s="15" t="str">
        <f t="shared" si="0"/>
        <v/>
      </c>
      <c r="M46" s="15" t="str">
        <f t="shared" si="1"/>
        <v>THPT PHẠM VĂN SÁNG</v>
      </c>
      <c r="N46" s="15" t="str">
        <f t="shared" si="2"/>
        <v/>
      </c>
      <c r="O46" s="9">
        <v>1.5</v>
      </c>
      <c r="P46" s="16">
        <v>26.75</v>
      </c>
    </row>
    <row r="47" spans="1:16" ht="15" customHeight="1" x14ac:dyDescent="0.25">
      <c r="A47" s="3" t="s">
        <v>511</v>
      </c>
      <c r="B47" s="9" t="s">
        <v>961</v>
      </c>
      <c r="C47" s="11" t="s">
        <v>917</v>
      </c>
      <c r="D47" s="9" t="s">
        <v>372</v>
      </c>
      <c r="E47" s="3" t="s">
        <v>205</v>
      </c>
      <c r="F47" s="3" t="s">
        <v>20</v>
      </c>
      <c r="G47" s="3" t="s">
        <v>21</v>
      </c>
      <c r="H47" s="3" t="s">
        <v>22</v>
      </c>
      <c r="I47" s="9" t="s">
        <v>31</v>
      </c>
      <c r="J47" s="9" t="s">
        <v>23</v>
      </c>
      <c r="K47" s="9" t="s">
        <v>24</v>
      </c>
      <c r="L47" s="15" t="s">
        <v>1131</v>
      </c>
      <c r="M47" s="15" t="s">
        <v>1131</v>
      </c>
      <c r="N47" s="15" t="s">
        <v>1131</v>
      </c>
      <c r="O47" s="15" t="s">
        <v>1131</v>
      </c>
      <c r="P47" s="16">
        <v>21.25</v>
      </c>
    </row>
    <row r="48" spans="1:16" ht="15" hidden="1" customHeight="1" x14ac:dyDescent="0.25">
      <c r="A48" s="3" t="s">
        <v>511</v>
      </c>
      <c r="B48" s="9" t="s">
        <v>1047</v>
      </c>
      <c r="C48" s="11" t="s">
        <v>808</v>
      </c>
      <c r="D48" s="9" t="s">
        <v>359</v>
      </c>
      <c r="E48" s="3" t="s">
        <v>148</v>
      </c>
      <c r="F48" s="3" t="s">
        <v>20</v>
      </c>
      <c r="G48" s="3" t="s">
        <v>30</v>
      </c>
      <c r="H48" s="3" t="s">
        <v>22</v>
      </c>
      <c r="I48" s="9" t="s">
        <v>31</v>
      </c>
      <c r="J48" s="9" t="s">
        <v>23</v>
      </c>
      <c r="K48" s="9" t="s">
        <v>24</v>
      </c>
      <c r="L48" s="15" t="str">
        <f t="shared" si="0"/>
        <v/>
      </c>
      <c r="M48" s="15" t="str">
        <f t="shared" si="1"/>
        <v>THPT NGUYỄN VĂN CỪ</v>
      </c>
      <c r="N48" s="15" t="str">
        <f t="shared" si="2"/>
        <v/>
      </c>
      <c r="O48" s="9">
        <v>1.5</v>
      </c>
      <c r="P48" s="16">
        <v>24.25</v>
      </c>
    </row>
    <row r="49" spans="1:17" ht="15" hidden="1" customHeight="1" x14ac:dyDescent="0.25">
      <c r="A49" s="3" t="s">
        <v>511</v>
      </c>
      <c r="B49" s="9" t="s">
        <v>1048</v>
      </c>
      <c r="C49" s="11" t="s">
        <v>627</v>
      </c>
      <c r="D49" s="9" t="s">
        <v>442</v>
      </c>
      <c r="E49" s="3" t="s">
        <v>29</v>
      </c>
      <c r="F49" s="3" t="s">
        <v>20</v>
      </c>
      <c r="G49" s="3" t="s">
        <v>30</v>
      </c>
      <c r="H49" s="3" t="s">
        <v>22</v>
      </c>
      <c r="I49" s="9" t="s">
        <v>31</v>
      </c>
      <c r="J49" s="9" t="s">
        <v>23</v>
      </c>
      <c r="K49" s="9" t="s">
        <v>413</v>
      </c>
      <c r="L49" s="15" t="str">
        <f t="shared" si="0"/>
        <v>THPT PHẠM VĂN SÁNG</v>
      </c>
      <c r="M49" s="15" t="str">
        <f t="shared" si="1"/>
        <v/>
      </c>
      <c r="N49" s="15" t="str">
        <f t="shared" si="2"/>
        <v/>
      </c>
      <c r="O49" s="9">
        <v>1.5</v>
      </c>
      <c r="P49" s="16">
        <v>25.5</v>
      </c>
    </row>
    <row r="50" spans="1:17" ht="24" customHeight="1" x14ac:dyDescent="0.25">
      <c r="A50" s="3" t="s">
        <v>511</v>
      </c>
      <c r="B50" s="9" t="s">
        <v>773</v>
      </c>
      <c r="C50" s="11" t="s">
        <v>1049</v>
      </c>
      <c r="D50" s="9" t="s">
        <v>388</v>
      </c>
      <c r="E50" s="3" t="s">
        <v>197</v>
      </c>
      <c r="F50" s="3" t="s">
        <v>36</v>
      </c>
      <c r="G50" s="3" t="s">
        <v>21</v>
      </c>
      <c r="H50" s="3" t="s">
        <v>22</v>
      </c>
      <c r="I50" s="9" t="s">
        <v>31</v>
      </c>
      <c r="J50" s="9" t="s">
        <v>23</v>
      </c>
      <c r="K50" s="9" t="s">
        <v>24</v>
      </c>
      <c r="L50" s="15" t="s">
        <v>1131</v>
      </c>
      <c r="M50" s="15" t="s">
        <v>1131</v>
      </c>
      <c r="N50" s="15" t="s">
        <v>1131</v>
      </c>
      <c r="O50" s="15" t="s">
        <v>1131</v>
      </c>
      <c r="P50" s="16">
        <v>21.25</v>
      </c>
    </row>
    <row r="51" spans="1:17" ht="15" hidden="1" customHeight="1" x14ac:dyDescent="0.25">
      <c r="A51" s="3" t="s">
        <v>511</v>
      </c>
      <c r="B51" s="9" t="s">
        <v>847</v>
      </c>
      <c r="C51" s="11" t="s">
        <v>700</v>
      </c>
      <c r="D51" s="9" t="s">
        <v>530</v>
      </c>
      <c r="E51" s="3" t="s">
        <v>197</v>
      </c>
      <c r="F51" s="3" t="s">
        <v>20</v>
      </c>
      <c r="G51" s="3" t="s">
        <v>37</v>
      </c>
      <c r="H51" s="3" t="s">
        <v>22</v>
      </c>
      <c r="I51" s="9" t="s">
        <v>31</v>
      </c>
      <c r="J51" s="9" t="s">
        <v>23</v>
      </c>
      <c r="K51" s="9" t="s">
        <v>24</v>
      </c>
      <c r="L51" s="15" t="str">
        <f t="shared" si="0"/>
        <v>THPT PHẠM VĂN SÁNG</v>
      </c>
      <c r="M51" s="15" t="str">
        <f t="shared" si="1"/>
        <v/>
      </c>
      <c r="N51" s="15" t="str">
        <f t="shared" si="2"/>
        <v/>
      </c>
      <c r="O51" s="9">
        <v>1.5</v>
      </c>
      <c r="P51" s="16">
        <v>27.5</v>
      </c>
    </row>
    <row r="52" spans="1:17" ht="24" hidden="1" customHeight="1" x14ac:dyDescent="0.25">
      <c r="A52" s="3" t="s">
        <v>511</v>
      </c>
      <c r="B52" s="9" t="s">
        <v>1041</v>
      </c>
      <c r="C52" s="11" t="s">
        <v>846</v>
      </c>
      <c r="D52" s="9" t="s">
        <v>526</v>
      </c>
      <c r="E52" s="3" t="s">
        <v>497</v>
      </c>
      <c r="F52" s="3" t="s">
        <v>20</v>
      </c>
      <c r="G52" s="3" t="s">
        <v>37</v>
      </c>
      <c r="H52" s="3" t="s">
        <v>22</v>
      </c>
      <c r="I52" s="9" t="s">
        <v>357</v>
      </c>
      <c r="J52" s="9" t="s">
        <v>31</v>
      </c>
      <c r="K52" s="9" t="s">
        <v>23</v>
      </c>
      <c r="L52" s="15" t="str">
        <f t="shared" si="0"/>
        <v/>
      </c>
      <c r="M52" s="15" t="str">
        <f t="shared" si="1"/>
        <v/>
      </c>
      <c r="N52" s="15" t="str">
        <f t="shared" si="2"/>
        <v>THPT NGUYỄN VĂN CỪ</v>
      </c>
      <c r="O52" s="9">
        <v>1.5</v>
      </c>
      <c r="P52" s="16">
        <v>25.5</v>
      </c>
    </row>
    <row r="53" spans="1:17" ht="15" customHeight="1" x14ac:dyDescent="0.25">
      <c r="A53" s="3" t="s">
        <v>511</v>
      </c>
      <c r="B53" s="9" t="s">
        <v>1042</v>
      </c>
      <c r="C53" s="11" t="s">
        <v>798</v>
      </c>
      <c r="D53" s="9" t="s">
        <v>527</v>
      </c>
      <c r="E53" s="3" t="s">
        <v>197</v>
      </c>
      <c r="F53" s="3" t="s">
        <v>36</v>
      </c>
      <c r="G53" s="3" t="s">
        <v>21</v>
      </c>
      <c r="H53" s="3" t="s">
        <v>22</v>
      </c>
      <c r="I53" s="9" t="s">
        <v>31</v>
      </c>
      <c r="J53" s="9" t="s">
        <v>23</v>
      </c>
      <c r="K53" s="9" t="s">
        <v>24</v>
      </c>
      <c r="L53" s="15" t="s">
        <v>1131</v>
      </c>
      <c r="M53" s="15" t="s">
        <v>1131</v>
      </c>
      <c r="N53" s="15" t="s">
        <v>1131</v>
      </c>
      <c r="O53" s="15" t="s">
        <v>1131</v>
      </c>
      <c r="P53" s="16">
        <v>20</v>
      </c>
    </row>
    <row r="54" spans="1:17" ht="15" customHeight="1" x14ac:dyDescent="0.25">
      <c r="A54" s="3" t="s">
        <v>511</v>
      </c>
      <c r="B54" s="9" t="s">
        <v>1050</v>
      </c>
      <c r="C54" s="11" t="s">
        <v>815</v>
      </c>
      <c r="D54" s="9" t="s">
        <v>498</v>
      </c>
      <c r="E54" s="3" t="s">
        <v>197</v>
      </c>
      <c r="F54" s="3" t="s">
        <v>20</v>
      </c>
      <c r="G54" s="3" t="s">
        <v>30</v>
      </c>
      <c r="H54" s="3" t="s">
        <v>22</v>
      </c>
      <c r="I54" s="9" t="s">
        <v>42</v>
      </c>
      <c r="J54" s="9" t="s">
        <v>31</v>
      </c>
      <c r="K54" s="9" t="s">
        <v>23</v>
      </c>
      <c r="L54" s="15" t="s">
        <v>1131</v>
      </c>
      <c r="M54" s="15" t="s">
        <v>1131</v>
      </c>
      <c r="N54" s="15" t="s">
        <v>1131</v>
      </c>
      <c r="O54" s="15" t="s">
        <v>1131</v>
      </c>
      <c r="P54" s="16">
        <v>24.25</v>
      </c>
    </row>
    <row r="55" spans="1:17" ht="24" hidden="1" customHeight="1" x14ac:dyDescent="0.25">
      <c r="A55" s="3" t="s">
        <v>511</v>
      </c>
      <c r="B55" s="9" t="s">
        <v>1051</v>
      </c>
      <c r="C55" s="11" t="s">
        <v>1052</v>
      </c>
      <c r="D55" s="9" t="s">
        <v>165</v>
      </c>
      <c r="E55" s="3" t="s">
        <v>197</v>
      </c>
      <c r="F55" s="3" t="s">
        <v>36</v>
      </c>
      <c r="G55" s="3" t="s">
        <v>21</v>
      </c>
      <c r="H55" s="3" t="s">
        <v>22</v>
      </c>
      <c r="I55" s="9" t="s">
        <v>23</v>
      </c>
      <c r="J55" s="9" t="s">
        <v>24</v>
      </c>
      <c r="K55" s="9" t="s">
        <v>413</v>
      </c>
      <c r="L55" s="15" t="str">
        <f t="shared" si="0"/>
        <v/>
      </c>
      <c r="M55" s="15" t="str">
        <f t="shared" si="1"/>
        <v/>
      </c>
      <c r="N55" s="15" t="str">
        <f t="shared" si="2"/>
        <v>THPT TÂN THÔNG HỘI</v>
      </c>
      <c r="O55" s="9">
        <v>0.5</v>
      </c>
      <c r="P55" s="16">
        <v>21.25</v>
      </c>
    </row>
    <row r="56" spans="1:17" ht="24" hidden="1" customHeight="1" x14ac:dyDescent="0.25">
      <c r="A56" s="3" t="s">
        <v>511</v>
      </c>
      <c r="B56" s="9" t="s">
        <v>1053</v>
      </c>
      <c r="C56" s="11" t="s">
        <v>702</v>
      </c>
      <c r="D56" s="9" t="s">
        <v>524</v>
      </c>
      <c r="E56" s="3" t="s">
        <v>197</v>
      </c>
      <c r="F56" s="3" t="s">
        <v>36</v>
      </c>
      <c r="G56" s="3" t="s">
        <v>37</v>
      </c>
      <c r="H56" s="3" t="s">
        <v>22</v>
      </c>
      <c r="I56" s="9" t="s">
        <v>42</v>
      </c>
      <c r="J56" s="9" t="s">
        <v>31</v>
      </c>
      <c r="K56" s="9" t="s">
        <v>23</v>
      </c>
      <c r="L56" s="15" t="str">
        <f t="shared" si="0"/>
        <v>THPT BÀ ĐIỂM</v>
      </c>
      <c r="M56" s="15" t="str">
        <f t="shared" si="1"/>
        <v/>
      </c>
      <c r="N56" s="15" t="str">
        <f t="shared" si="2"/>
        <v/>
      </c>
      <c r="O56" s="9">
        <v>1.5</v>
      </c>
      <c r="P56" s="16">
        <v>30.75</v>
      </c>
    </row>
    <row r="57" spans="1:17" ht="18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>
        <f>46-COUNTBLANK(L11:L56)</f>
        <v>29</v>
      </c>
      <c r="M57" s="13">
        <f t="shared" ref="M57:N57" si="3">46-COUNTBLANK(M11:M56)</f>
        <v>27</v>
      </c>
      <c r="N57" s="13">
        <f t="shared" si="3"/>
        <v>24</v>
      </c>
      <c r="O57" s="13"/>
    </row>
    <row r="58" spans="1:17" ht="42.6" customHeight="1" x14ac:dyDescent="0.3">
      <c r="A58" s="36"/>
      <c r="B58" s="36"/>
      <c r="C58" s="36"/>
      <c r="D58" s="36"/>
      <c r="E58" s="36"/>
      <c r="F58" s="35" t="s">
        <v>193</v>
      </c>
      <c r="G58" s="36"/>
      <c r="H58" s="36"/>
      <c r="I58" s="36"/>
      <c r="J58" s="36"/>
      <c r="K58" s="36"/>
      <c r="L58" s="36"/>
      <c r="M58" s="36"/>
      <c r="N58" s="36"/>
      <c r="O58" s="36"/>
      <c r="P58" s="23">
        <v>16</v>
      </c>
      <c r="Q58">
        <v>46</v>
      </c>
    </row>
    <row r="59" spans="1:17" ht="0" hidden="1" customHeight="1" x14ac:dyDescent="0.25"/>
  </sheetData>
  <autoFilter ref="O10:P58">
    <filterColumn colId="0">
      <filters>
        <filter val="R"/>
      </filters>
    </filterColumn>
  </autoFilter>
  <sortState ref="B11:L56">
    <sortCondition ref="C11:C56"/>
  </sortState>
  <mergeCells count="6">
    <mergeCell ref="A2:C3"/>
    <mergeCell ref="I2:O3"/>
    <mergeCell ref="C6:J6"/>
    <mergeCell ref="A8:C8"/>
    <mergeCell ref="A58:E58"/>
    <mergeCell ref="F58:O58"/>
  </mergeCells>
  <pageMargins left="0" right="0" top="0" bottom="0" header="0" footer="0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51"/>
  <sheetViews>
    <sheetView showGridLines="0" zoomScale="80" zoomScaleNormal="80" workbookViewId="0">
      <pane ySplit="9" topLeftCell="A17" activePane="bottomLeft" state="frozen"/>
      <selection pane="bottomLeft" activeCell="U44" sqref="U44"/>
    </sheetView>
  </sheetViews>
  <sheetFormatPr defaultRowHeight="15" x14ac:dyDescent="0.25"/>
  <cols>
    <col min="1" max="1" width="4.5703125" customWidth="1"/>
    <col min="2" max="2" width="20.7109375" customWidth="1"/>
    <col min="3" max="3" width="7.42578125" customWidth="1"/>
    <col min="4" max="4" width="8.7109375" customWidth="1"/>
    <col min="5" max="5" width="8.28515625" hidden="1" customWidth="1"/>
    <col min="6" max="6" width="7.140625" hidden="1" customWidth="1"/>
    <col min="7" max="7" width="7" hidden="1" customWidth="1"/>
    <col min="8" max="8" width="8" hidden="1" customWidth="1"/>
    <col min="9" max="10" width="20.85546875" hidden="1" customWidth="1"/>
    <col min="11" max="11" width="20.5703125" hidden="1" customWidth="1"/>
    <col min="12" max="14" width="20.5703125" style="12" customWidth="1"/>
    <col min="15" max="15" width="8.7109375" customWidth="1"/>
  </cols>
  <sheetData>
    <row r="1" spans="1:16" ht="14.1" customHeight="1" x14ac:dyDescent="0.25"/>
    <row r="2" spans="1:16" hidden="1" x14ac:dyDescent="0.25">
      <c r="A2" s="36"/>
      <c r="B2" s="36"/>
      <c r="C2" s="36"/>
      <c r="I2" s="36"/>
      <c r="J2" s="36"/>
      <c r="K2" s="36"/>
      <c r="L2" s="36"/>
      <c r="M2" s="36"/>
      <c r="N2" s="36"/>
      <c r="O2" s="36"/>
    </row>
    <row r="3" spans="1:16" hidden="1" x14ac:dyDescent="0.25">
      <c r="A3" s="36"/>
      <c r="B3" s="36"/>
      <c r="C3" s="36"/>
      <c r="I3" s="36"/>
      <c r="J3" s="37"/>
      <c r="K3" s="37"/>
      <c r="L3" s="38"/>
      <c r="M3" s="38"/>
      <c r="N3" s="38"/>
      <c r="O3" s="36"/>
    </row>
    <row r="4" spans="1:16" ht="0.4" hidden="1" customHeight="1" x14ac:dyDescent="0.25"/>
    <row r="5" spans="1:16" ht="3.6" hidden="1" customHeight="1" x14ac:dyDescent="0.25">
      <c r="A5" s="1"/>
      <c r="B5" s="1"/>
    </row>
    <row r="6" spans="1:16" ht="25.15" hidden="1" customHeight="1" x14ac:dyDescent="0.25">
      <c r="C6" s="36"/>
      <c r="D6" s="36"/>
      <c r="E6" s="36"/>
      <c r="F6" s="36"/>
      <c r="G6" s="36"/>
      <c r="H6" s="36"/>
      <c r="I6" s="36"/>
      <c r="J6" s="36"/>
    </row>
    <row r="7" spans="1:16" ht="3.4" hidden="1" customHeight="1" x14ac:dyDescent="0.25"/>
    <row r="8" spans="1:16" ht="22.15" hidden="1" customHeight="1" x14ac:dyDescent="0.25">
      <c r="A8" s="36"/>
      <c r="B8" s="36"/>
      <c r="C8" s="36"/>
    </row>
    <row r="9" spans="1:16" ht="4.1500000000000004" customHeight="1" x14ac:dyDescent="0.25"/>
    <row r="10" spans="1:16" ht="24" customHeight="1" x14ac:dyDescent="0.25">
      <c r="A10" s="2" t="s">
        <v>2</v>
      </c>
      <c r="B10" s="10" t="s">
        <v>554</v>
      </c>
      <c r="C10" s="10" t="s">
        <v>555</v>
      </c>
      <c r="D10" s="10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10" t="s">
        <v>9</v>
      </c>
      <c r="J10" s="14" t="s">
        <v>10</v>
      </c>
      <c r="K10" s="5" t="s">
        <v>11</v>
      </c>
      <c r="L10" s="5"/>
      <c r="M10" s="5"/>
      <c r="N10" s="5"/>
      <c r="O10" s="21" t="s">
        <v>12</v>
      </c>
      <c r="P10" s="21" t="s">
        <v>12</v>
      </c>
    </row>
    <row r="11" spans="1:16" ht="21" hidden="1" customHeight="1" x14ac:dyDescent="0.25">
      <c r="A11" s="3" t="s">
        <v>531</v>
      </c>
      <c r="B11" s="9" t="s">
        <v>1054</v>
      </c>
      <c r="C11" s="11" t="s">
        <v>759</v>
      </c>
      <c r="D11" s="9" t="s">
        <v>532</v>
      </c>
      <c r="E11" s="3" t="s">
        <v>197</v>
      </c>
      <c r="F11" s="3" t="s">
        <v>20</v>
      </c>
      <c r="G11" s="3" t="s">
        <v>30</v>
      </c>
      <c r="H11" s="3" t="s">
        <v>22</v>
      </c>
      <c r="I11" s="9" t="s">
        <v>23</v>
      </c>
      <c r="J11" s="15" t="s">
        <v>24</v>
      </c>
      <c r="K11" s="7" t="s">
        <v>81</v>
      </c>
      <c r="L11" s="15" t="str">
        <f t="shared" ref="L11:L47" si="0">IF(P11&gt;=VLOOKUP(I11,CHUAN,2,0),I11,"")</f>
        <v>THPT NGUYỄN VĂN CỪ</v>
      </c>
      <c r="M11" s="15" t="str">
        <f t="shared" ref="M11:M47" si="1">IF(L11="",IF(P11&gt;=VLOOKUP(J11,CHUAN,3,0),J11,""),"")</f>
        <v/>
      </c>
      <c r="N11" s="15" t="str">
        <f t="shared" ref="N11:N47" si="2">IF(AND(L11="",M11=""),IF(P11&gt;=VLOOKUP(K11,CHUAN,4,0),K11,""),"")</f>
        <v/>
      </c>
      <c r="O11" s="29">
        <v>1</v>
      </c>
      <c r="P11" s="27">
        <v>25.25</v>
      </c>
    </row>
    <row r="12" spans="1:16" ht="21" customHeight="1" x14ac:dyDescent="0.25">
      <c r="A12" s="3" t="s">
        <v>531</v>
      </c>
      <c r="B12" s="9" t="s">
        <v>1055</v>
      </c>
      <c r="C12" s="11" t="s">
        <v>759</v>
      </c>
      <c r="D12" s="9" t="s">
        <v>533</v>
      </c>
      <c r="E12" s="3" t="s">
        <v>345</v>
      </c>
      <c r="F12" s="3" t="s">
        <v>36</v>
      </c>
      <c r="G12" s="3" t="s">
        <v>21</v>
      </c>
      <c r="H12" s="3" t="s">
        <v>22</v>
      </c>
      <c r="I12" s="9" t="s">
        <v>31</v>
      </c>
      <c r="J12" s="15" t="s">
        <v>23</v>
      </c>
      <c r="K12" s="7" t="s">
        <v>24</v>
      </c>
      <c r="L12" s="15" t="s">
        <v>1131</v>
      </c>
      <c r="M12" s="15" t="s">
        <v>1131</v>
      </c>
      <c r="N12" s="15" t="s">
        <v>1131</v>
      </c>
      <c r="O12" s="15" t="s">
        <v>1131</v>
      </c>
      <c r="P12" s="16">
        <v>16.5</v>
      </c>
    </row>
    <row r="13" spans="1:16" ht="21" hidden="1" customHeight="1" x14ac:dyDescent="0.25">
      <c r="A13" s="3" t="s">
        <v>531</v>
      </c>
      <c r="B13" s="9" t="s">
        <v>726</v>
      </c>
      <c r="C13" s="11" t="s">
        <v>557</v>
      </c>
      <c r="D13" s="9" t="s">
        <v>325</v>
      </c>
      <c r="E13" s="3" t="s">
        <v>534</v>
      </c>
      <c r="F13" s="3" t="s">
        <v>36</v>
      </c>
      <c r="G13" s="3" t="s">
        <v>21</v>
      </c>
      <c r="H13" s="3" t="s">
        <v>22</v>
      </c>
      <c r="I13" s="9" t="s">
        <v>23</v>
      </c>
      <c r="J13" s="15" t="s">
        <v>228</v>
      </c>
      <c r="K13" s="7" t="s">
        <v>218</v>
      </c>
      <c r="L13" s="15" t="str">
        <f t="shared" si="0"/>
        <v/>
      </c>
      <c r="M13" s="15" t="str">
        <f t="shared" si="1"/>
        <v/>
      </c>
      <c r="N13" s="15" t="str">
        <f t="shared" si="2"/>
        <v>THPT AN NHƠN TÂY</v>
      </c>
      <c r="O13" s="9">
        <v>1.5</v>
      </c>
      <c r="P13" s="16">
        <v>21.75</v>
      </c>
    </row>
    <row r="14" spans="1:16" ht="21" customHeight="1" x14ac:dyDescent="0.25">
      <c r="A14" s="3" t="s">
        <v>531</v>
      </c>
      <c r="B14" s="9" t="s">
        <v>1056</v>
      </c>
      <c r="C14" s="11" t="s">
        <v>707</v>
      </c>
      <c r="D14" s="9" t="s">
        <v>241</v>
      </c>
      <c r="E14" s="3" t="s">
        <v>197</v>
      </c>
      <c r="F14" s="3" t="s">
        <v>36</v>
      </c>
      <c r="G14" s="3" t="s">
        <v>21</v>
      </c>
      <c r="H14" s="3" t="s">
        <v>22</v>
      </c>
      <c r="I14" s="9" t="s">
        <v>23</v>
      </c>
      <c r="J14" s="15" t="s">
        <v>24</v>
      </c>
      <c r="K14" s="7" t="s">
        <v>25</v>
      </c>
      <c r="L14" s="15" t="s">
        <v>1131</v>
      </c>
      <c r="M14" s="15" t="s">
        <v>1131</v>
      </c>
      <c r="N14" s="15" t="s">
        <v>1131</v>
      </c>
      <c r="O14" s="15" t="s">
        <v>1131</v>
      </c>
      <c r="P14" s="16">
        <v>17.75</v>
      </c>
    </row>
    <row r="15" spans="1:16" ht="21" hidden="1" customHeight="1" x14ac:dyDescent="0.25">
      <c r="A15" s="3" t="s">
        <v>531</v>
      </c>
      <c r="B15" s="9" t="s">
        <v>1057</v>
      </c>
      <c r="C15" s="11" t="s">
        <v>1058</v>
      </c>
      <c r="D15" s="9" t="s">
        <v>449</v>
      </c>
      <c r="E15" s="3" t="s">
        <v>508</v>
      </c>
      <c r="F15" s="3" t="s">
        <v>36</v>
      </c>
      <c r="G15" s="3" t="s">
        <v>30</v>
      </c>
      <c r="H15" s="3" t="s">
        <v>22</v>
      </c>
      <c r="I15" s="9" t="s">
        <v>31</v>
      </c>
      <c r="J15" s="15" t="s">
        <v>23</v>
      </c>
      <c r="K15" s="7" t="s">
        <v>24</v>
      </c>
      <c r="L15" s="15" t="str">
        <f t="shared" si="0"/>
        <v/>
      </c>
      <c r="M15" s="15" t="str">
        <f t="shared" si="1"/>
        <v/>
      </c>
      <c r="N15" s="15" t="str">
        <f t="shared" si="2"/>
        <v>THPT VĨNH LỘC B</v>
      </c>
      <c r="O15" s="9">
        <v>1</v>
      </c>
      <c r="P15" s="16">
        <v>23</v>
      </c>
    </row>
    <row r="16" spans="1:16" ht="21" hidden="1" customHeight="1" x14ac:dyDescent="0.25">
      <c r="A16" s="3" t="s">
        <v>531</v>
      </c>
      <c r="B16" s="9" t="s">
        <v>802</v>
      </c>
      <c r="C16" s="11" t="s">
        <v>1059</v>
      </c>
      <c r="D16" s="9" t="s">
        <v>201</v>
      </c>
      <c r="E16" s="3" t="s">
        <v>535</v>
      </c>
      <c r="F16" s="3" t="s">
        <v>36</v>
      </c>
      <c r="G16" s="3" t="s">
        <v>30</v>
      </c>
      <c r="H16" s="3" t="s">
        <v>22</v>
      </c>
      <c r="I16" s="9" t="s">
        <v>23</v>
      </c>
      <c r="J16" s="15" t="s">
        <v>413</v>
      </c>
      <c r="K16" s="7" t="s">
        <v>24</v>
      </c>
      <c r="L16" s="15" t="str">
        <f t="shared" si="0"/>
        <v/>
      </c>
      <c r="M16" s="15" t="str">
        <f t="shared" si="1"/>
        <v>THPT TÂN THÔNG HỘI</v>
      </c>
      <c r="N16" s="15" t="str">
        <f t="shared" si="2"/>
        <v/>
      </c>
      <c r="O16" s="9">
        <v>1.5</v>
      </c>
      <c r="P16" s="16">
        <v>22</v>
      </c>
    </row>
    <row r="17" spans="1:16" ht="21" customHeight="1" x14ac:dyDescent="0.25">
      <c r="A17" s="3" t="s">
        <v>531</v>
      </c>
      <c r="B17" s="9" t="s">
        <v>1060</v>
      </c>
      <c r="C17" s="11" t="s">
        <v>564</v>
      </c>
      <c r="D17" s="9" t="s">
        <v>400</v>
      </c>
      <c r="E17" s="3" t="s">
        <v>197</v>
      </c>
      <c r="F17" s="3" t="s">
        <v>36</v>
      </c>
      <c r="G17" s="3" t="s">
        <v>30</v>
      </c>
      <c r="H17" s="3" t="s">
        <v>22</v>
      </c>
      <c r="I17" s="9" t="s">
        <v>42</v>
      </c>
      <c r="J17" s="15" t="s">
        <v>31</v>
      </c>
      <c r="K17" s="7" t="s">
        <v>23</v>
      </c>
      <c r="L17" s="15" t="s">
        <v>1131</v>
      </c>
      <c r="M17" s="15" t="s">
        <v>1131</v>
      </c>
      <c r="N17" s="15" t="s">
        <v>1131</v>
      </c>
      <c r="O17" s="15" t="s">
        <v>1131</v>
      </c>
      <c r="P17" s="16">
        <v>20.5</v>
      </c>
    </row>
    <row r="18" spans="1:16" ht="21" customHeight="1" x14ac:dyDescent="0.25">
      <c r="A18" s="3" t="s">
        <v>531</v>
      </c>
      <c r="B18" s="9" t="s">
        <v>1061</v>
      </c>
      <c r="C18" s="11" t="s">
        <v>648</v>
      </c>
      <c r="D18" s="9" t="s">
        <v>286</v>
      </c>
      <c r="E18" s="3" t="s">
        <v>197</v>
      </c>
      <c r="F18" s="3" t="s">
        <v>20</v>
      </c>
      <c r="G18" s="3" t="s">
        <v>30</v>
      </c>
      <c r="H18" s="3" t="s">
        <v>22</v>
      </c>
      <c r="I18" s="9" t="s">
        <v>31</v>
      </c>
      <c r="J18" s="15" t="s">
        <v>23</v>
      </c>
      <c r="K18" s="7" t="s">
        <v>24</v>
      </c>
      <c r="L18" s="15" t="s">
        <v>1131</v>
      </c>
      <c r="M18" s="15" t="s">
        <v>1131</v>
      </c>
      <c r="N18" s="15" t="s">
        <v>1131</v>
      </c>
      <c r="O18" s="15" t="s">
        <v>1131</v>
      </c>
      <c r="P18" s="16">
        <v>21.5</v>
      </c>
    </row>
    <row r="19" spans="1:16" ht="21" hidden="1" customHeight="1" x14ac:dyDescent="0.25">
      <c r="A19" s="3" t="s">
        <v>531</v>
      </c>
      <c r="B19" s="9" t="s">
        <v>1062</v>
      </c>
      <c r="C19" s="11" t="s">
        <v>568</v>
      </c>
      <c r="D19" s="9" t="s">
        <v>525</v>
      </c>
      <c r="E19" s="3" t="s">
        <v>197</v>
      </c>
      <c r="F19" s="3" t="s">
        <v>36</v>
      </c>
      <c r="G19" s="3" t="s">
        <v>30</v>
      </c>
      <c r="H19" s="3" t="s">
        <v>22</v>
      </c>
      <c r="I19" s="9" t="s">
        <v>23</v>
      </c>
      <c r="J19" s="15" t="s">
        <v>24</v>
      </c>
      <c r="K19" s="7" t="s">
        <v>25</v>
      </c>
      <c r="L19" s="15" t="str">
        <f t="shared" si="0"/>
        <v>THPT NGUYỄN VĂN CỪ</v>
      </c>
      <c r="M19" s="15" t="str">
        <f t="shared" si="1"/>
        <v/>
      </c>
      <c r="N19" s="15" t="str">
        <f t="shared" si="2"/>
        <v/>
      </c>
      <c r="O19" s="9">
        <v>1.5</v>
      </c>
      <c r="P19" s="16">
        <v>30.75</v>
      </c>
    </row>
    <row r="20" spans="1:16" ht="21" customHeight="1" x14ac:dyDescent="0.25">
      <c r="A20" s="3" t="s">
        <v>531</v>
      </c>
      <c r="B20" s="9" t="s">
        <v>1063</v>
      </c>
      <c r="C20" s="11" t="s">
        <v>593</v>
      </c>
      <c r="D20" s="9" t="s">
        <v>516</v>
      </c>
      <c r="E20" s="3" t="s">
        <v>197</v>
      </c>
      <c r="F20" s="3" t="s">
        <v>20</v>
      </c>
      <c r="G20" s="3" t="s">
        <v>21</v>
      </c>
      <c r="H20" s="3" t="s">
        <v>22</v>
      </c>
      <c r="I20" s="9" t="s">
        <v>23</v>
      </c>
      <c r="J20" s="15" t="s">
        <v>24</v>
      </c>
      <c r="K20" s="7" t="s">
        <v>25</v>
      </c>
      <c r="L20" s="15" t="s">
        <v>1131</v>
      </c>
      <c r="M20" s="15" t="s">
        <v>1131</v>
      </c>
      <c r="N20" s="15" t="s">
        <v>1131</v>
      </c>
      <c r="O20" s="15" t="s">
        <v>1131</v>
      </c>
      <c r="P20" s="16">
        <v>16.25</v>
      </c>
    </row>
    <row r="21" spans="1:16" ht="21" customHeight="1" x14ac:dyDescent="0.25">
      <c r="A21" s="3" t="s">
        <v>531</v>
      </c>
      <c r="B21" s="9" t="s">
        <v>1064</v>
      </c>
      <c r="C21" s="11" t="s">
        <v>652</v>
      </c>
      <c r="D21" s="9" t="s">
        <v>434</v>
      </c>
      <c r="E21" s="3" t="s">
        <v>366</v>
      </c>
      <c r="F21" s="3" t="s">
        <v>36</v>
      </c>
      <c r="G21" s="3" t="s">
        <v>21</v>
      </c>
      <c r="H21" s="3" t="s">
        <v>22</v>
      </c>
      <c r="I21" s="9" t="s">
        <v>23</v>
      </c>
      <c r="J21" s="15" t="s">
        <v>24</v>
      </c>
      <c r="K21" s="7" t="s">
        <v>25</v>
      </c>
      <c r="L21" s="15" t="s">
        <v>1131</v>
      </c>
      <c r="M21" s="15" t="s">
        <v>1131</v>
      </c>
      <c r="N21" s="15" t="s">
        <v>1131</v>
      </c>
      <c r="O21" s="15" t="s">
        <v>1131</v>
      </c>
      <c r="P21" s="16">
        <v>15.5</v>
      </c>
    </row>
    <row r="22" spans="1:16" ht="21" customHeight="1" x14ac:dyDescent="0.25">
      <c r="A22" s="3" t="s">
        <v>531</v>
      </c>
      <c r="B22" s="9" t="s">
        <v>688</v>
      </c>
      <c r="C22" s="11" t="s">
        <v>1065</v>
      </c>
      <c r="D22" s="9" t="s">
        <v>222</v>
      </c>
      <c r="E22" s="3" t="s">
        <v>148</v>
      </c>
      <c r="F22" s="3" t="s">
        <v>36</v>
      </c>
      <c r="G22" s="3" t="s">
        <v>21</v>
      </c>
      <c r="H22" s="3" t="s">
        <v>22</v>
      </c>
      <c r="I22" s="9" t="s">
        <v>23</v>
      </c>
      <c r="J22" s="15" t="s">
        <v>24</v>
      </c>
      <c r="K22" s="7" t="s">
        <v>25</v>
      </c>
      <c r="L22" s="15" t="s">
        <v>1131</v>
      </c>
      <c r="M22" s="15" t="s">
        <v>1131</v>
      </c>
      <c r="N22" s="15" t="s">
        <v>1131</v>
      </c>
      <c r="O22" s="15" t="s">
        <v>1131</v>
      </c>
      <c r="P22" s="16">
        <v>17.75</v>
      </c>
    </row>
    <row r="23" spans="1:16" ht="21" hidden="1" customHeight="1" x14ac:dyDescent="0.25">
      <c r="A23" s="3" t="s">
        <v>531</v>
      </c>
      <c r="B23" s="9" t="s">
        <v>1066</v>
      </c>
      <c r="C23" s="11" t="s">
        <v>772</v>
      </c>
      <c r="D23" s="9" t="s">
        <v>536</v>
      </c>
      <c r="E23" s="3" t="s">
        <v>197</v>
      </c>
      <c r="F23" s="3" t="s">
        <v>20</v>
      </c>
      <c r="G23" s="3" t="s">
        <v>30</v>
      </c>
      <c r="H23" s="3" t="s">
        <v>22</v>
      </c>
      <c r="I23" s="9" t="s">
        <v>31</v>
      </c>
      <c r="J23" s="15" t="s">
        <v>23</v>
      </c>
      <c r="K23" s="7" t="s">
        <v>24</v>
      </c>
      <c r="L23" s="15" t="str">
        <f t="shared" si="0"/>
        <v/>
      </c>
      <c r="M23" s="15" t="str">
        <f t="shared" si="1"/>
        <v/>
      </c>
      <c r="N23" s="15" t="str">
        <f t="shared" si="2"/>
        <v>THPT VĨNH LỘC B</v>
      </c>
      <c r="O23" s="9">
        <v>1.5</v>
      </c>
      <c r="P23" s="16">
        <v>23</v>
      </c>
    </row>
    <row r="24" spans="1:16" ht="21" hidden="1" customHeight="1" x14ac:dyDescent="0.25">
      <c r="A24" s="3" t="s">
        <v>531</v>
      </c>
      <c r="B24" s="9" t="s">
        <v>688</v>
      </c>
      <c r="C24" s="11" t="s">
        <v>1067</v>
      </c>
      <c r="D24" s="9" t="s">
        <v>537</v>
      </c>
      <c r="E24" s="3" t="s">
        <v>148</v>
      </c>
      <c r="F24" s="3" t="s">
        <v>36</v>
      </c>
      <c r="G24" s="3" t="s">
        <v>37</v>
      </c>
      <c r="H24" s="3" t="s">
        <v>22</v>
      </c>
      <c r="I24" s="9" t="s">
        <v>121</v>
      </c>
      <c r="J24" s="15" t="s">
        <v>31</v>
      </c>
      <c r="K24" s="7" t="s">
        <v>23</v>
      </c>
      <c r="L24" s="15" t="str">
        <f t="shared" si="0"/>
        <v/>
      </c>
      <c r="M24" s="15" t="str">
        <f t="shared" si="1"/>
        <v>THPT PHẠM VĂN SÁNG</v>
      </c>
      <c r="N24" s="15" t="str">
        <f t="shared" si="2"/>
        <v/>
      </c>
      <c r="O24" s="9">
        <v>1.5</v>
      </c>
      <c r="P24" s="16">
        <v>29.75</v>
      </c>
    </row>
    <row r="25" spans="1:16" ht="21" hidden="1" customHeight="1" x14ac:dyDescent="0.25">
      <c r="A25" s="3" t="s">
        <v>531</v>
      </c>
      <c r="B25" s="9" t="s">
        <v>1068</v>
      </c>
      <c r="C25" s="11" t="s">
        <v>587</v>
      </c>
      <c r="D25" s="9" t="s">
        <v>329</v>
      </c>
      <c r="E25" s="3" t="s">
        <v>197</v>
      </c>
      <c r="F25" s="3" t="s">
        <v>20</v>
      </c>
      <c r="G25" s="3" t="s">
        <v>30</v>
      </c>
      <c r="H25" s="3" t="s">
        <v>22</v>
      </c>
      <c r="I25" s="9" t="s">
        <v>31</v>
      </c>
      <c r="J25" s="15" t="s">
        <v>23</v>
      </c>
      <c r="K25" s="7" t="s">
        <v>24</v>
      </c>
      <c r="L25" s="15" t="str">
        <f t="shared" si="0"/>
        <v/>
      </c>
      <c r="M25" s="15" t="str">
        <f t="shared" si="1"/>
        <v>THPT NGUYỄN VĂN CỪ</v>
      </c>
      <c r="N25" s="15" t="str">
        <f t="shared" si="2"/>
        <v/>
      </c>
      <c r="O25" s="9">
        <v>1</v>
      </c>
      <c r="P25" s="16">
        <v>25</v>
      </c>
    </row>
    <row r="26" spans="1:16" ht="21" customHeight="1" x14ac:dyDescent="0.25">
      <c r="A26" s="3" t="s">
        <v>531</v>
      </c>
      <c r="B26" s="9" t="s">
        <v>1069</v>
      </c>
      <c r="C26" s="11" t="s">
        <v>587</v>
      </c>
      <c r="D26" s="9" t="s">
        <v>387</v>
      </c>
      <c r="E26" s="3" t="s">
        <v>197</v>
      </c>
      <c r="F26" s="3" t="s">
        <v>20</v>
      </c>
      <c r="G26" s="3" t="s">
        <v>30</v>
      </c>
      <c r="H26" s="3" t="s">
        <v>22</v>
      </c>
      <c r="I26" s="9" t="s">
        <v>31</v>
      </c>
      <c r="J26" s="15" t="s">
        <v>23</v>
      </c>
      <c r="K26" s="7" t="s">
        <v>24</v>
      </c>
      <c r="L26" s="15" t="s">
        <v>1131</v>
      </c>
      <c r="M26" s="15" t="s">
        <v>1131</v>
      </c>
      <c r="N26" s="15" t="s">
        <v>1131</v>
      </c>
      <c r="O26" s="15" t="s">
        <v>1131</v>
      </c>
      <c r="P26" s="16">
        <v>19</v>
      </c>
    </row>
    <row r="27" spans="1:16" ht="21" customHeight="1" x14ac:dyDescent="0.25">
      <c r="A27" s="3" t="s">
        <v>531</v>
      </c>
      <c r="B27" s="9" t="s">
        <v>1070</v>
      </c>
      <c r="C27" s="11" t="s">
        <v>666</v>
      </c>
      <c r="D27" s="9" t="s">
        <v>49</v>
      </c>
      <c r="E27" s="3" t="s">
        <v>197</v>
      </c>
      <c r="F27" s="3" t="s">
        <v>36</v>
      </c>
      <c r="G27" s="3" t="s">
        <v>30</v>
      </c>
      <c r="H27" s="3" t="s">
        <v>22</v>
      </c>
      <c r="I27" s="9" t="s">
        <v>31</v>
      </c>
      <c r="J27" s="15" t="s">
        <v>23</v>
      </c>
      <c r="K27" s="7" t="s">
        <v>24</v>
      </c>
      <c r="L27" s="15" t="s">
        <v>1131</v>
      </c>
      <c r="M27" s="15" t="s">
        <v>1131</v>
      </c>
      <c r="N27" s="15" t="s">
        <v>1131</v>
      </c>
      <c r="O27" s="15" t="s">
        <v>1131</v>
      </c>
      <c r="P27" s="16">
        <v>22</v>
      </c>
    </row>
    <row r="28" spans="1:16" ht="21" customHeight="1" x14ac:dyDescent="0.25">
      <c r="A28" s="3" t="s">
        <v>531</v>
      </c>
      <c r="B28" s="9" t="s">
        <v>1071</v>
      </c>
      <c r="C28" s="11" t="s">
        <v>594</v>
      </c>
      <c r="D28" s="9" t="s">
        <v>440</v>
      </c>
      <c r="E28" s="3" t="s">
        <v>197</v>
      </c>
      <c r="F28" s="3" t="s">
        <v>20</v>
      </c>
      <c r="G28" s="3" t="s">
        <v>21</v>
      </c>
      <c r="H28" s="3" t="s">
        <v>22</v>
      </c>
      <c r="I28" s="9" t="s">
        <v>23</v>
      </c>
      <c r="J28" s="15" t="s">
        <v>24</v>
      </c>
      <c r="K28" s="7" t="s">
        <v>25</v>
      </c>
      <c r="L28" s="15" t="s">
        <v>1131</v>
      </c>
      <c r="M28" s="15" t="s">
        <v>1131</v>
      </c>
      <c r="N28" s="15" t="s">
        <v>1131</v>
      </c>
      <c r="O28" s="15" t="s">
        <v>1131</v>
      </c>
      <c r="P28" s="16">
        <v>15.5</v>
      </c>
    </row>
    <row r="29" spans="1:16" ht="21" customHeight="1" x14ac:dyDescent="0.25">
      <c r="A29" s="3" t="s">
        <v>531</v>
      </c>
      <c r="B29" s="9" t="s">
        <v>1072</v>
      </c>
      <c r="C29" s="11" t="s">
        <v>672</v>
      </c>
      <c r="D29" s="9" t="s">
        <v>324</v>
      </c>
      <c r="E29" s="3" t="s">
        <v>197</v>
      </c>
      <c r="F29" s="3" t="s">
        <v>20</v>
      </c>
      <c r="G29" s="3" t="s">
        <v>37</v>
      </c>
      <c r="H29" s="3" t="s">
        <v>22</v>
      </c>
      <c r="I29" s="9" t="s">
        <v>42</v>
      </c>
      <c r="J29" s="15" t="s">
        <v>31</v>
      </c>
      <c r="K29" s="7" t="s">
        <v>23</v>
      </c>
      <c r="L29" s="15" t="s">
        <v>1131</v>
      </c>
      <c r="M29" s="15" t="s">
        <v>1131</v>
      </c>
      <c r="N29" s="15" t="s">
        <v>1131</v>
      </c>
      <c r="O29" s="15" t="s">
        <v>1131</v>
      </c>
      <c r="P29" s="16">
        <v>22.5</v>
      </c>
    </row>
    <row r="30" spans="1:16" ht="21" hidden="1" customHeight="1" x14ac:dyDescent="0.25">
      <c r="A30" s="3" t="s">
        <v>531</v>
      </c>
      <c r="B30" s="9" t="s">
        <v>1073</v>
      </c>
      <c r="C30" s="11" t="s">
        <v>787</v>
      </c>
      <c r="D30" s="9" t="s">
        <v>432</v>
      </c>
      <c r="E30" s="3" t="s">
        <v>77</v>
      </c>
      <c r="F30" s="3" t="s">
        <v>36</v>
      </c>
      <c r="G30" s="3" t="s">
        <v>30</v>
      </c>
      <c r="H30" s="3" t="s">
        <v>22</v>
      </c>
      <c r="I30" s="9" t="s">
        <v>31</v>
      </c>
      <c r="J30" s="15" t="s">
        <v>23</v>
      </c>
      <c r="K30" s="7" t="s">
        <v>24</v>
      </c>
      <c r="L30" s="15" t="str">
        <f t="shared" si="0"/>
        <v/>
      </c>
      <c r="M30" s="15" t="str">
        <f t="shared" si="1"/>
        <v>THPT NGUYỄN VĂN CỪ</v>
      </c>
      <c r="N30" s="15" t="str">
        <f t="shared" si="2"/>
        <v/>
      </c>
      <c r="O30" s="9">
        <v>1.5</v>
      </c>
      <c r="P30" s="16">
        <v>24.75</v>
      </c>
    </row>
    <row r="31" spans="1:16" ht="21" customHeight="1" x14ac:dyDescent="0.25">
      <c r="A31" s="3" t="s">
        <v>531</v>
      </c>
      <c r="B31" s="9" t="s">
        <v>1074</v>
      </c>
      <c r="C31" s="11" t="s">
        <v>1075</v>
      </c>
      <c r="D31" s="9" t="s">
        <v>126</v>
      </c>
      <c r="E31" s="3" t="s">
        <v>197</v>
      </c>
      <c r="F31" s="3" t="s">
        <v>20</v>
      </c>
      <c r="G31" s="3" t="s">
        <v>30</v>
      </c>
      <c r="H31" s="3" t="s">
        <v>22</v>
      </c>
      <c r="I31" s="9" t="s">
        <v>23</v>
      </c>
      <c r="J31" s="15" t="s">
        <v>24</v>
      </c>
      <c r="K31" s="7" t="s">
        <v>25</v>
      </c>
      <c r="L31" s="15" t="s">
        <v>1131</v>
      </c>
      <c r="M31" s="15" t="s">
        <v>1131</v>
      </c>
      <c r="N31" s="15" t="s">
        <v>1131</v>
      </c>
      <c r="O31" s="15" t="s">
        <v>1131</v>
      </c>
      <c r="P31" s="16">
        <v>19.5</v>
      </c>
    </row>
    <row r="32" spans="1:16" ht="21" hidden="1" customHeight="1" x14ac:dyDescent="0.25">
      <c r="A32" s="3" t="s">
        <v>531</v>
      </c>
      <c r="B32" s="9" t="s">
        <v>1076</v>
      </c>
      <c r="C32" s="11" t="s">
        <v>678</v>
      </c>
      <c r="D32" s="9" t="s">
        <v>538</v>
      </c>
      <c r="E32" s="3" t="s">
        <v>197</v>
      </c>
      <c r="F32" s="3" t="s">
        <v>36</v>
      </c>
      <c r="G32" s="3" t="s">
        <v>37</v>
      </c>
      <c r="H32" s="3" t="s">
        <v>22</v>
      </c>
      <c r="I32" s="9" t="s">
        <v>31</v>
      </c>
      <c r="J32" s="15" t="s">
        <v>23</v>
      </c>
      <c r="K32" s="7" t="s">
        <v>24</v>
      </c>
      <c r="L32" s="15" t="str">
        <f t="shared" si="0"/>
        <v>THPT PHẠM VĂN SÁNG</v>
      </c>
      <c r="M32" s="15" t="str">
        <f t="shared" si="1"/>
        <v/>
      </c>
      <c r="N32" s="15" t="str">
        <f t="shared" si="2"/>
        <v/>
      </c>
      <c r="O32" s="9">
        <v>1.5</v>
      </c>
      <c r="P32" s="16">
        <v>37.25</v>
      </c>
    </row>
    <row r="33" spans="1:16" ht="21" customHeight="1" x14ac:dyDescent="0.25">
      <c r="A33" s="3" t="s">
        <v>531</v>
      </c>
      <c r="B33" s="9" t="s">
        <v>889</v>
      </c>
      <c r="C33" s="11" t="s">
        <v>604</v>
      </c>
      <c r="D33" s="9" t="s">
        <v>440</v>
      </c>
      <c r="E33" s="3" t="s">
        <v>197</v>
      </c>
      <c r="F33" s="3" t="s">
        <v>36</v>
      </c>
      <c r="G33" s="3" t="s">
        <v>21</v>
      </c>
      <c r="H33" s="3" t="s">
        <v>22</v>
      </c>
      <c r="I33" s="9" t="s">
        <v>23</v>
      </c>
      <c r="J33" s="15" t="s">
        <v>24</v>
      </c>
      <c r="K33" s="7" t="s">
        <v>25</v>
      </c>
      <c r="L33" s="15" t="s">
        <v>1131</v>
      </c>
      <c r="M33" s="15" t="s">
        <v>1131</v>
      </c>
      <c r="N33" s="15" t="s">
        <v>1131</v>
      </c>
      <c r="O33" s="15" t="s">
        <v>1131</v>
      </c>
      <c r="P33" s="16">
        <v>15.5</v>
      </c>
    </row>
    <row r="34" spans="1:16" ht="21" hidden="1" customHeight="1" x14ac:dyDescent="0.25">
      <c r="A34" s="3" t="s">
        <v>531</v>
      </c>
      <c r="B34" s="9" t="s">
        <v>1077</v>
      </c>
      <c r="C34" s="11" t="s">
        <v>680</v>
      </c>
      <c r="D34" s="9" t="s">
        <v>384</v>
      </c>
      <c r="E34" s="3" t="s">
        <v>197</v>
      </c>
      <c r="F34" s="3" t="s">
        <v>36</v>
      </c>
      <c r="G34" s="3" t="s">
        <v>37</v>
      </c>
      <c r="H34" s="3" t="s">
        <v>22</v>
      </c>
      <c r="I34" s="9" t="s">
        <v>31</v>
      </c>
      <c r="J34" s="15" t="s">
        <v>23</v>
      </c>
      <c r="K34" s="7" t="s">
        <v>24</v>
      </c>
      <c r="L34" s="15" t="str">
        <f t="shared" si="0"/>
        <v>THPT PHẠM VĂN SÁNG</v>
      </c>
      <c r="M34" s="15" t="str">
        <f t="shared" si="1"/>
        <v/>
      </c>
      <c r="N34" s="15" t="str">
        <f t="shared" si="2"/>
        <v/>
      </c>
      <c r="O34" s="9">
        <v>1.5</v>
      </c>
      <c r="P34" s="16">
        <v>27.75</v>
      </c>
    </row>
    <row r="35" spans="1:16" ht="21" customHeight="1" x14ac:dyDescent="0.25">
      <c r="A35" s="3" t="s">
        <v>531</v>
      </c>
      <c r="B35" s="9" t="s">
        <v>1078</v>
      </c>
      <c r="C35" s="11" t="s">
        <v>894</v>
      </c>
      <c r="D35" s="9" t="s">
        <v>190</v>
      </c>
      <c r="E35" s="3" t="s">
        <v>46</v>
      </c>
      <c r="F35" s="3" t="s">
        <v>20</v>
      </c>
      <c r="G35" s="3" t="s">
        <v>30</v>
      </c>
      <c r="H35" s="3" t="s">
        <v>22</v>
      </c>
      <c r="I35" s="9" t="s">
        <v>42</v>
      </c>
      <c r="J35" s="15" t="s">
        <v>31</v>
      </c>
      <c r="K35" s="7" t="s">
        <v>23</v>
      </c>
      <c r="L35" s="15" t="s">
        <v>1131</v>
      </c>
      <c r="M35" s="15" t="s">
        <v>1131</v>
      </c>
      <c r="N35" s="15" t="s">
        <v>1131</v>
      </c>
      <c r="O35" s="15" t="s">
        <v>1131</v>
      </c>
      <c r="P35" s="16">
        <v>20.75</v>
      </c>
    </row>
    <row r="36" spans="1:16" ht="21" hidden="1" customHeight="1" x14ac:dyDescent="0.25">
      <c r="A36" s="3" t="s">
        <v>531</v>
      </c>
      <c r="B36" s="9" t="s">
        <v>1079</v>
      </c>
      <c r="C36" s="11" t="s">
        <v>738</v>
      </c>
      <c r="D36" s="9" t="s">
        <v>362</v>
      </c>
      <c r="E36" s="3" t="s">
        <v>197</v>
      </c>
      <c r="F36" s="3" t="s">
        <v>36</v>
      </c>
      <c r="G36" s="3" t="s">
        <v>21</v>
      </c>
      <c r="H36" s="3" t="s">
        <v>22</v>
      </c>
      <c r="I36" s="9" t="s">
        <v>31</v>
      </c>
      <c r="J36" s="15" t="s">
        <v>23</v>
      </c>
      <c r="K36" s="7" t="s">
        <v>24</v>
      </c>
      <c r="L36" s="15" t="str">
        <f t="shared" si="0"/>
        <v/>
      </c>
      <c r="M36" s="15" t="str">
        <f t="shared" si="1"/>
        <v>THPT NGUYỄN VĂN CỪ</v>
      </c>
      <c r="N36" s="15" t="str">
        <f t="shared" si="2"/>
        <v/>
      </c>
      <c r="O36" s="9">
        <v>0</v>
      </c>
      <c r="P36" s="16">
        <v>24.75</v>
      </c>
    </row>
    <row r="37" spans="1:16" ht="21" customHeight="1" x14ac:dyDescent="0.25">
      <c r="A37" s="3" t="s">
        <v>531</v>
      </c>
      <c r="B37" s="9" t="s">
        <v>1080</v>
      </c>
      <c r="C37" s="11" t="s">
        <v>682</v>
      </c>
      <c r="D37" s="9" t="s">
        <v>489</v>
      </c>
      <c r="E37" s="3" t="s">
        <v>197</v>
      </c>
      <c r="F37" s="3" t="s">
        <v>36</v>
      </c>
      <c r="G37" s="3" t="s">
        <v>21</v>
      </c>
      <c r="H37" s="3" t="s">
        <v>22</v>
      </c>
      <c r="I37" s="9" t="s">
        <v>23</v>
      </c>
      <c r="J37" s="15" t="s">
        <v>24</v>
      </c>
      <c r="K37" s="7" t="s">
        <v>25</v>
      </c>
      <c r="L37" s="15" t="s">
        <v>1131</v>
      </c>
      <c r="M37" s="15" t="s">
        <v>1131</v>
      </c>
      <c r="N37" s="15" t="s">
        <v>1131</v>
      </c>
      <c r="O37" s="15" t="s">
        <v>1131</v>
      </c>
      <c r="P37" s="16">
        <v>18.25</v>
      </c>
    </row>
    <row r="38" spans="1:16" ht="21" customHeight="1" x14ac:dyDescent="0.25">
      <c r="A38" s="3" t="s">
        <v>531</v>
      </c>
      <c r="B38" s="9" t="s">
        <v>735</v>
      </c>
      <c r="C38" s="11" t="s">
        <v>798</v>
      </c>
      <c r="D38" s="9" t="s">
        <v>428</v>
      </c>
      <c r="E38" s="3" t="s">
        <v>410</v>
      </c>
      <c r="F38" s="3" t="s">
        <v>36</v>
      </c>
      <c r="G38" s="3" t="s">
        <v>30</v>
      </c>
      <c r="H38" s="3" t="s">
        <v>22</v>
      </c>
      <c r="I38" s="9" t="s">
        <v>31</v>
      </c>
      <c r="J38" s="15" t="s">
        <v>23</v>
      </c>
      <c r="K38" s="7" t="s">
        <v>24</v>
      </c>
      <c r="L38" s="15" t="s">
        <v>1131</v>
      </c>
      <c r="M38" s="15" t="s">
        <v>1131</v>
      </c>
      <c r="N38" s="15" t="s">
        <v>1131</v>
      </c>
      <c r="O38" s="15" t="s">
        <v>1131</v>
      </c>
      <c r="P38" s="16">
        <v>19.25</v>
      </c>
    </row>
    <row r="39" spans="1:16" ht="21" hidden="1" customHeight="1" x14ac:dyDescent="0.25">
      <c r="A39" s="3" t="s">
        <v>531</v>
      </c>
      <c r="B39" s="9" t="s">
        <v>1081</v>
      </c>
      <c r="C39" s="11" t="s">
        <v>617</v>
      </c>
      <c r="D39" s="9" t="s">
        <v>207</v>
      </c>
      <c r="E39" s="3" t="s">
        <v>197</v>
      </c>
      <c r="F39" s="3" t="s">
        <v>20</v>
      </c>
      <c r="G39" s="3" t="s">
        <v>30</v>
      </c>
      <c r="H39" s="3" t="s">
        <v>22</v>
      </c>
      <c r="I39" s="9" t="s">
        <v>23</v>
      </c>
      <c r="J39" s="15" t="s">
        <v>24</v>
      </c>
      <c r="K39" s="7" t="s">
        <v>25</v>
      </c>
      <c r="L39" s="15" t="str">
        <f t="shared" si="0"/>
        <v>THPT NGUYỄN VĂN CỪ</v>
      </c>
      <c r="M39" s="15" t="str">
        <f t="shared" si="1"/>
        <v/>
      </c>
      <c r="N39" s="15" t="str">
        <f t="shared" si="2"/>
        <v/>
      </c>
      <c r="O39" s="9">
        <v>1.5</v>
      </c>
      <c r="P39" s="16">
        <v>26.5</v>
      </c>
    </row>
    <row r="40" spans="1:16" ht="21" customHeight="1" x14ac:dyDescent="0.25">
      <c r="A40" s="3" t="s">
        <v>531</v>
      </c>
      <c r="B40" s="9" t="s">
        <v>670</v>
      </c>
      <c r="C40" s="11" t="s">
        <v>692</v>
      </c>
      <c r="D40" s="9" t="s">
        <v>313</v>
      </c>
      <c r="E40" s="3" t="s">
        <v>316</v>
      </c>
      <c r="F40" s="3" t="s">
        <v>36</v>
      </c>
      <c r="G40" s="3" t="s">
        <v>30</v>
      </c>
      <c r="H40" s="3" t="s">
        <v>22</v>
      </c>
      <c r="I40" s="9" t="s">
        <v>23</v>
      </c>
      <c r="J40" s="15" t="s">
        <v>24</v>
      </c>
      <c r="K40" s="7" t="s">
        <v>25</v>
      </c>
      <c r="L40" s="15" t="s">
        <v>1131</v>
      </c>
      <c r="M40" s="15" t="s">
        <v>1131</v>
      </c>
      <c r="N40" s="15" t="s">
        <v>1131</v>
      </c>
      <c r="O40" s="15" t="s">
        <v>1131</v>
      </c>
      <c r="P40" s="16">
        <v>18.5</v>
      </c>
    </row>
    <row r="41" spans="1:16" ht="21" customHeight="1" x14ac:dyDescent="0.25">
      <c r="A41" s="3" t="s">
        <v>531</v>
      </c>
      <c r="B41" s="9" t="s">
        <v>1082</v>
      </c>
      <c r="C41" s="11" t="s">
        <v>693</v>
      </c>
      <c r="D41" s="9" t="s">
        <v>182</v>
      </c>
      <c r="E41" s="3" t="s">
        <v>509</v>
      </c>
      <c r="F41" s="3" t="s">
        <v>36</v>
      </c>
      <c r="G41" s="3" t="s">
        <v>30</v>
      </c>
      <c r="H41" s="3" t="s">
        <v>22</v>
      </c>
      <c r="I41" s="9" t="s">
        <v>31</v>
      </c>
      <c r="J41" s="15" t="s">
        <v>23</v>
      </c>
      <c r="K41" s="7" t="s">
        <v>24</v>
      </c>
      <c r="L41" s="15" t="s">
        <v>1131</v>
      </c>
      <c r="M41" s="15" t="s">
        <v>1131</v>
      </c>
      <c r="N41" s="15" t="s">
        <v>1131</v>
      </c>
      <c r="O41" s="15" t="s">
        <v>1131</v>
      </c>
      <c r="P41" s="16">
        <v>20.5</v>
      </c>
    </row>
    <row r="42" spans="1:16" ht="21" hidden="1" customHeight="1" x14ac:dyDescent="0.25">
      <c r="A42" s="3" t="s">
        <v>531</v>
      </c>
      <c r="B42" s="9" t="s">
        <v>1083</v>
      </c>
      <c r="C42" s="11" t="s">
        <v>810</v>
      </c>
      <c r="D42" s="9" t="s">
        <v>433</v>
      </c>
      <c r="E42" s="3" t="s">
        <v>197</v>
      </c>
      <c r="F42" s="3" t="s">
        <v>20</v>
      </c>
      <c r="G42" s="3" t="s">
        <v>37</v>
      </c>
      <c r="H42" s="3" t="s">
        <v>22</v>
      </c>
      <c r="I42" s="9" t="s">
        <v>31</v>
      </c>
      <c r="J42" s="15" t="s">
        <v>23</v>
      </c>
      <c r="K42" s="7" t="s">
        <v>24</v>
      </c>
      <c r="L42" s="15" t="str">
        <f t="shared" si="0"/>
        <v>THPT PHẠM VĂN SÁNG</v>
      </c>
      <c r="M42" s="15" t="str">
        <f t="shared" si="1"/>
        <v/>
      </c>
      <c r="N42" s="15" t="str">
        <f t="shared" si="2"/>
        <v/>
      </c>
      <c r="O42" s="9">
        <v>1.5</v>
      </c>
      <c r="P42" s="16">
        <v>29</v>
      </c>
    </row>
    <row r="43" spans="1:16" ht="21" hidden="1" customHeight="1" x14ac:dyDescent="0.25">
      <c r="A43" s="3" t="s">
        <v>531</v>
      </c>
      <c r="B43" s="9" t="s">
        <v>1084</v>
      </c>
      <c r="C43" s="11" t="s">
        <v>695</v>
      </c>
      <c r="D43" s="9" t="s">
        <v>522</v>
      </c>
      <c r="E43" s="3" t="s">
        <v>197</v>
      </c>
      <c r="F43" s="3" t="s">
        <v>20</v>
      </c>
      <c r="G43" s="3" t="s">
        <v>37</v>
      </c>
      <c r="H43" s="3" t="s">
        <v>22</v>
      </c>
      <c r="I43" s="9" t="s">
        <v>42</v>
      </c>
      <c r="J43" s="15" t="s">
        <v>31</v>
      </c>
      <c r="K43" s="7" t="s">
        <v>23</v>
      </c>
      <c r="L43" s="15" t="str">
        <f t="shared" si="0"/>
        <v>THPT BÀ ĐIỂM</v>
      </c>
      <c r="M43" s="15" t="str">
        <f t="shared" si="1"/>
        <v/>
      </c>
      <c r="N43" s="15" t="str">
        <f t="shared" si="2"/>
        <v/>
      </c>
      <c r="O43" s="9">
        <v>1</v>
      </c>
      <c r="P43" s="16">
        <v>32.25</v>
      </c>
    </row>
    <row r="44" spans="1:16" ht="21" customHeight="1" x14ac:dyDescent="0.25">
      <c r="A44" s="3" t="s">
        <v>531</v>
      </c>
      <c r="B44" s="9" t="s">
        <v>995</v>
      </c>
      <c r="C44" s="11" t="s">
        <v>695</v>
      </c>
      <c r="D44" s="9" t="s">
        <v>342</v>
      </c>
      <c r="E44" s="3" t="s">
        <v>215</v>
      </c>
      <c r="F44" s="3" t="s">
        <v>36</v>
      </c>
      <c r="G44" s="3" t="s">
        <v>21</v>
      </c>
      <c r="H44" s="3" t="s">
        <v>22</v>
      </c>
      <c r="I44" s="9" t="s">
        <v>31</v>
      </c>
      <c r="J44" s="15" t="s">
        <v>23</v>
      </c>
      <c r="K44" s="7" t="s">
        <v>24</v>
      </c>
      <c r="L44" s="15" t="s">
        <v>1131</v>
      </c>
      <c r="M44" s="15" t="s">
        <v>1131</v>
      </c>
      <c r="N44" s="15" t="s">
        <v>1131</v>
      </c>
      <c r="O44" s="15" t="s">
        <v>1131</v>
      </c>
      <c r="P44" s="16">
        <v>17.5</v>
      </c>
    </row>
    <row r="45" spans="1:16" ht="21" hidden="1" customHeight="1" x14ac:dyDescent="0.25">
      <c r="A45" s="3" t="s">
        <v>531</v>
      </c>
      <c r="B45" s="9" t="s">
        <v>891</v>
      </c>
      <c r="C45" s="11" t="s">
        <v>627</v>
      </c>
      <c r="D45" s="9" t="s">
        <v>373</v>
      </c>
      <c r="E45" s="3" t="s">
        <v>197</v>
      </c>
      <c r="F45" s="3" t="s">
        <v>20</v>
      </c>
      <c r="G45" s="3" t="s">
        <v>21</v>
      </c>
      <c r="H45" s="3" t="s">
        <v>22</v>
      </c>
      <c r="I45" s="9" t="s">
        <v>23</v>
      </c>
      <c r="J45" s="15" t="s">
        <v>24</v>
      </c>
      <c r="K45" s="7" t="s">
        <v>25</v>
      </c>
      <c r="L45" s="15" t="str">
        <f t="shared" si="0"/>
        <v/>
      </c>
      <c r="M45" s="15" t="str">
        <f t="shared" si="1"/>
        <v/>
      </c>
      <c r="N45" s="15" t="str">
        <f t="shared" si="2"/>
        <v>THPT BÌNH CHÁNH</v>
      </c>
      <c r="O45" s="9">
        <v>1.5</v>
      </c>
      <c r="P45" s="16">
        <v>21.75</v>
      </c>
    </row>
    <row r="46" spans="1:16" ht="21" hidden="1" customHeight="1" x14ac:dyDescent="0.25">
      <c r="A46" s="3" t="s">
        <v>531</v>
      </c>
      <c r="B46" s="9" t="s">
        <v>1085</v>
      </c>
      <c r="C46" s="11" t="s">
        <v>629</v>
      </c>
      <c r="D46" s="9" t="s">
        <v>491</v>
      </c>
      <c r="E46" s="3" t="s">
        <v>197</v>
      </c>
      <c r="F46" s="3" t="s">
        <v>20</v>
      </c>
      <c r="G46" s="3" t="s">
        <v>30</v>
      </c>
      <c r="H46" s="3" t="s">
        <v>22</v>
      </c>
      <c r="I46" s="9" t="s">
        <v>31</v>
      </c>
      <c r="J46" s="15" t="s">
        <v>23</v>
      </c>
      <c r="K46" s="7" t="s">
        <v>24</v>
      </c>
      <c r="L46" s="15" t="str">
        <f t="shared" si="0"/>
        <v/>
      </c>
      <c r="M46" s="15" t="str">
        <f t="shared" si="1"/>
        <v>THPT NGUYỄN VĂN CỪ</v>
      </c>
      <c r="N46" s="15" t="str">
        <f t="shared" si="2"/>
        <v/>
      </c>
      <c r="O46" s="9">
        <v>1.5</v>
      </c>
      <c r="P46" s="16">
        <v>25</v>
      </c>
    </row>
    <row r="47" spans="1:16" ht="21" hidden="1" customHeight="1" x14ac:dyDescent="0.25">
      <c r="A47" s="3" t="s">
        <v>531</v>
      </c>
      <c r="B47" s="9" t="s">
        <v>1086</v>
      </c>
      <c r="C47" s="11" t="s">
        <v>1012</v>
      </c>
      <c r="D47" s="9" t="s">
        <v>476</v>
      </c>
      <c r="E47" s="3" t="s">
        <v>197</v>
      </c>
      <c r="F47" s="3" t="s">
        <v>20</v>
      </c>
      <c r="G47" s="3" t="s">
        <v>37</v>
      </c>
      <c r="H47" s="3" t="s">
        <v>22</v>
      </c>
      <c r="I47" s="9" t="s">
        <v>42</v>
      </c>
      <c r="J47" s="15" t="s">
        <v>31</v>
      </c>
      <c r="K47" s="7" t="s">
        <v>23</v>
      </c>
      <c r="L47" s="15" t="str">
        <f t="shared" si="0"/>
        <v>THPT BÀ ĐIỂM</v>
      </c>
      <c r="M47" s="15" t="str">
        <f t="shared" si="1"/>
        <v/>
      </c>
      <c r="N47" s="15" t="str">
        <f t="shared" si="2"/>
        <v/>
      </c>
      <c r="O47" s="9">
        <v>1.5</v>
      </c>
      <c r="P47" s="16">
        <v>31.25</v>
      </c>
    </row>
    <row r="48" spans="1:16" ht="21" customHeight="1" x14ac:dyDescent="0.25">
      <c r="A48" s="3" t="s">
        <v>531</v>
      </c>
      <c r="B48" s="9" t="s">
        <v>1060</v>
      </c>
      <c r="C48" s="11" t="s">
        <v>702</v>
      </c>
      <c r="D48" s="9" t="s">
        <v>437</v>
      </c>
      <c r="E48" s="3" t="s">
        <v>197</v>
      </c>
      <c r="F48" s="3" t="s">
        <v>36</v>
      </c>
      <c r="G48" s="3" t="s">
        <v>30</v>
      </c>
      <c r="H48" s="3" t="s">
        <v>22</v>
      </c>
      <c r="I48" s="9" t="s">
        <v>31</v>
      </c>
      <c r="J48" s="15" t="s">
        <v>23</v>
      </c>
      <c r="K48" s="7" t="s">
        <v>299</v>
      </c>
      <c r="L48" s="15" t="s">
        <v>1131</v>
      </c>
      <c r="M48" s="15" t="s">
        <v>1131</v>
      </c>
      <c r="N48" s="15" t="s">
        <v>1131</v>
      </c>
      <c r="O48" s="15" t="s">
        <v>1131</v>
      </c>
      <c r="P48" s="16">
        <v>21.75</v>
      </c>
    </row>
    <row r="49" spans="1:17" ht="18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>
        <f>38-COUNTBLANK(L11:L48)</f>
        <v>28</v>
      </c>
      <c r="M49" s="13">
        <f t="shared" ref="M49:N49" si="3">38-COUNTBLANK(M11:M48)</f>
        <v>26</v>
      </c>
      <c r="N49" s="13">
        <f t="shared" si="3"/>
        <v>24</v>
      </c>
      <c r="O49" s="13"/>
    </row>
    <row r="50" spans="1:17" ht="42.6" customHeight="1" x14ac:dyDescent="0.3">
      <c r="A50" s="36"/>
      <c r="B50" s="36"/>
      <c r="C50" s="36"/>
      <c r="D50" s="36"/>
      <c r="E50" s="36"/>
      <c r="F50" s="35" t="s">
        <v>193</v>
      </c>
      <c r="G50" s="36"/>
      <c r="H50" s="36"/>
      <c r="I50" s="36"/>
      <c r="J50" s="36"/>
      <c r="K50" s="36"/>
      <c r="L50" s="36"/>
      <c r="M50" s="36"/>
      <c r="N50" s="36"/>
      <c r="O50" s="36"/>
      <c r="P50" s="23">
        <v>20</v>
      </c>
      <c r="Q50">
        <v>38</v>
      </c>
    </row>
    <row r="51" spans="1:17" ht="0" hidden="1" customHeight="1" x14ac:dyDescent="0.25"/>
  </sheetData>
  <autoFilter ref="O10:P50">
    <filterColumn colId="0">
      <filters>
        <filter val="R"/>
      </filters>
    </filterColumn>
  </autoFilter>
  <mergeCells count="6">
    <mergeCell ref="A2:C3"/>
    <mergeCell ref="I2:O3"/>
    <mergeCell ref="C6:J6"/>
    <mergeCell ref="A8:C8"/>
    <mergeCell ref="A50:E50"/>
    <mergeCell ref="F50:O50"/>
  </mergeCells>
  <pageMargins left="0" right="0" top="0" bottom="0" header="0" footer="0"/>
  <pageSetup paperSize="9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="80" zoomScaleNormal="80" workbookViewId="0">
      <pane ySplit="9" topLeftCell="A49" activePane="bottomLeft" state="frozen"/>
      <selection pane="bottomLeft" activeCell="P61" sqref="P61"/>
    </sheetView>
  </sheetViews>
  <sheetFormatPr defaultRowHeight="15" x14ac:dyDescent="0.25"/>
  <cols>
    <col min="1" max="1" width="19.42578125" customWidth="1"/>
    <col min="2" max="2" width="20.5703125" customWidth="1"/>
    <col min="3" max="3" width="8.5703125" customWidth="1"/>
    <col min="4" max="4" width="8.7109375" hidden="1" customWidth="1"/>
    <col min="5" max="5" width="9.140625" hidden="1" customWidth="1"/>
    <col min="6" max="6" width="7.140625" hidden="1" customWidth="1"/>
    <col min="7" max="7" width="7" hidden="1" customWidth="1"/>
    <col min="8" max="8" width="8" hidden="1" customWidth="1"/>
    <col min="9" max="9" width="22.140625" hidden="1" customWidth="1"/>
    <col min="10" max="11" width="20.85546875" hidden="1" customWidth="1"/>
    <col min="12" max="14" width="20.85546875" style="12" customWidth="1"/>
    <col min="15" max="15" width="8.7109375" customWidth="1"/>
  </cols>
  <sheetData>
    <row r="1" spans="1:16" ht="14.1" customHeight="1" x14ac:dyDescent="0.25"/>
    <row r="2" spans="1:16" x14ac:dyDescent="0.25">
      <c r="A2" s="36"/>
      <c r="B2" s="36"/>
      <c r="C2" s="36"/>
      <c r="I2" s="36"/>
      <c r="J2" s="36"/>
      <c r="K2" s="36"/>
      <c r="L2" s="36"/>
      <c r="M2" s="36"/>
      <c r="N2" s="36"/>
      <c r="O2" s="36"/>
    </row>
    <row r="3" spans="1:16" x14ac:dyDescent="0.25">
      <c r="A3" s="36"/>
      <c r="B3" s="36"/>
      <c r="C3" s="36"/>
      <c r="I3" s="36"/>
      <c r="J3" s="37"/>
      <c r="K3" s="37"/>
      <c r="L3" s="38"/>
      <c r="M3" s="38"/>
      <c r="N3" s="38"/>
      <c r="O3" s="36"/>
    </row>
    <row r="4" spans="1:16" ht="0.4" customHeight="1" x14ac:dyDescent="0.25"/>
    <row r="5" spans="1:16" ht="3.6" customHeight="1" x14ac:dyDescent="0.25">
      <c r="A5" s="1"/>
      <c r="B5" s="1"/>
    </row>
    <row r="6" spans="1:16" ht="25.15" customHeight="1" x14ac:dyDescent="0.25">
      <c r="C6" s="36"/>
      <c r="D6" s="36"/>
      <c r="E6" s="36"/>
      <c r="F6" s="36"/>
      <c r="G6" s="36"/>
      <c r="H6" s="36"/>
      <c r="I6" s="36"/>
      <c r="J6" s="36"/>
    </row>
    <row r="7" spans="1:16" ht="3.4" customHeight="1" x14ac:dyDescent="0.25"/>
    <row r="8" spans="1:16" ht="22.15" customHeight="1" x14ac:dyDescent="0.25">
      <c r="A8" s="36"/>
      <c r="B8" s="36"/>
      <c r="C8" s="36"/>
    </row>
    <row r="9" spans="1:16" ht="4.1500000000000004" customHeight="1" x14ac:dyDescent="0.25"/>
    <row r="10" spans="1:16" ht="24" customHeight="1" x14ac:dyDescent="0.25">
      <c r="A10" s="2" t="s">
        <v>2</v>
      </c>
      <c r="B10" s="10" t="s">
        <v>554</v>
      </c>
      <c r="C10" s="10" t="s">
        <v>555</v>
      </c>
      <c r="D10" s="10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10" t="s">
        <v>9</v>
      </c>
      <c r="J10" s="10" t="s">
        <v>10</v>
      </c>
      <c r="K10" s="10" t="s">
        <v>11</v>
      </c>
      <c r="L10" s="14"/>
      <c r="M10" s="14"/>
      <c r="N10" s="14"/>
      <c r="O10" s="10" t="s">
        <v>12</v>
      </c>
      <c r="P10" s="14" t="s">
        <v>12</v>
      </c>
    </row>
    <row r="11" spans="1:16" ht="24" customHeight="1" x14ac:dyDescent="0.25">
      <c r="A11" s="3" t="s">
        <v>539</v>
      </c>
      <c r="B11" s="9" t="s">
        <v>1087</v>
      </c>
      <c r="C11" s="11" t="s">
        <v>562</v>
      </c>
      <c r="D11" s="9" t="s">
        <v>540</v>
      </c>
      <c r="E11" s="3" t="s">
        <v>60</v>
      </c>
      <c r="F11" s="3" t="s">
        <v>36</v>
      </c>
      <c r="G11" s="3" t="s">
        <v>30</v>
      </c>
      <c r="H11" s="3" t="s">
        <v>22</v>
      </c>
      <c r="I11" s="9" t="s">
        <v>42</v>
      </c>
      <c r="J11" s="9" t="s">
        <v>31</v>
      </c>
      <c r="K11" s="9" t="s">
        <v>23</v>
      </c>
      <c r="L11" s="15" t="s">
        <v>1131</v>
      </c>
      <c r="M11" s="15" t="s">
        <v>1131</v>
      </c>
      <c r="N11" s="15" t="s">
        <v>1131</v>
      </c>
      <c r="O11" s="15" t="s">
        <v>1131</v>
      </c>
      <c r="P11" s="16">
        <v>23.75</v>
      </c>
    </row>
    <row r="12" spans="1:16" ht="24" customHeight="1" x14ac:dyDescent="0.25">
      <c r="A12" s="3" t="s">
        <v>539</v>
      </c>
      <c r="B12" s="9" t="s">
        <v>1088</v>
      </c>
      <c r="C12" s="11" t="s">
        <v>562</v>
      </c>
      <c r="D12" s="9" t="s">
        <v>59</v>
      </c>
      <c r="E12" s="3" t="s">
        <v>541</v>
      </c>
      <c r="F12" s="3" t="s">
        <v>36</v>
      </c>
      <c r="G12" s="3" t="s">
        <v>30</v>
      </c>
      <c r="H12" s="3" t="s">
        <v>22</v>
      </c>
      <c r="I12" s="9" t="s">
        <v>121</v>
      </c>
      <c r="J12" s="9" t="s">
        <v>357</v>
      </c>
      <c r="K12" s="9" t="s">
        <v>23</v>
      </c>
      <c r="L12" s="15" t="str">
        <f t="shared" ref="L12:L56" si="0">IF(P12&gt;=VLOOKUP(I12,CHUAN,2,0),I12,"")</f>
        <v>THPT NGUYỄN HỮU CẦU</v>
      </c>
      <c r="M12" s="15" t="str">
        <f t="shared" ref="M12:M56" si="1">IF(L12="",IF(P12&gt;=VLOOKUP(J12,CHUAN,3,0),J12,""),"")</f>
        <v/>
      </c>
      <c r="N12" s="15" t="str">
        <f t="shared" ref="N12:N56" si="2">IF(AND(L12="",M12=""),IF(P12&gt;=VLOOKUP(K12,CHUAN,4,0),K12,""),"")</f>
        <v/>
      </c>
      <c r="O12" s="9">
        <v>1.5</v>
      </c>
      <c r="P12" s="16">
        <v>39.75</v>
      </c>
    </row>
    <row r="13" spans="1:16" ht="24" customHeight="1" x14ac:dyDescent="0.25">
      <c r="A13" s="3" t="s">
        <v>539</v>
      </c>
      <c r="B13" s="9" t="s">
        <v>1091</v>
      </c>
      <c r="C13" s="11" t="s">
        <v>1092</v>
      </c>
      <c r="D13" s="9" t="s">
        <v>314</v>
      </c>
      <c r="E13" s="3" t="s">
        <v>541</v>
      </c>
      <c r="F13" s="3" t="s">
        <v>36</v>
      </c>
      <c r="G13" s="3" t="s">
        <v>37</v>
      </c>
      <c r="H13" s="3" t="s">
        <v>22</v>
      </c>
      <c r="I13" s="9" t="s">
        <v>121</v>
      </c>
      <c r="J13" s="9" t="s">
        <v>357</v>
      </c>
      <c r="K13" s="9" t="s">
        <v>31</v>
      </c>
      <c r="L13" s="15" t="str">
        <f t="shared" si="0"/>
        <v>THPT NGUYỄN HỮU CẦU</v>
      </c>
      <c r="M13" s="15" t="str">
        <f t="shared" si="1"/>
        <v/>
      </c>
      <c r="N13" s="15" t="str">
        <f t="shared" si="2"/>
        <v/>
      </c>
      <c r="O13" s="9">
        <v>1.5</v>
      </c>
      <c r="P13" s="16">
        <v>43</v>
      </c>
    </row>
    <row r="14" spans="1:16" ht="24" customHeight="1" x14ac:dyDescent="0.25">
      <c r="A14" s="3" t="s">
        <v>539</v>
      </c>
      <c r="B14" s="9" t="s">
        <v>1089</v>
      </c>
      <c r="C14" s="11" t="s">
        <v>1090</v>
      </c>
      <c r="D14" s="9" t="s">
        <v>542</v>
      </c>
      <c r="E14" s="3" t="s">
        <v>541</v>
      </c>
      <c r="F14" s="3" t="s">
        <v>20</v>
      </c>
      <c r="G14" s="3" t="s">
        <v>37</v>
      </c>
      <c r="H14" s="3" t="s">
        <v>22</v>
      </c>
      <c r="I14" s="9" t="s">
        <v>42</v>
      </c>
      <c r="J14" s="9" t="s">
        <v>23</v>
      </c>
      <c r="K14" s="9" t="s">
        <v>24</v>
      </c>
      <c r="L14" s="15" t="str">
        <f t="shared" si="0"/>
        <v>THPT BÀ ĐIỂM</v>
      </c>
      <c r="M14" s="15" t="str">
        <f t="shared" si="1"/>
        <v/>
      </c>
      <c r="N14" s="15" t="str">
        <f t="shared" si="2"/>
        <v/>
      </c>
      <c r="O14" s="9">
        <v>1.5</v>
      </c>
      <c r="P14" s="16">
        <v>37.25</v>
      </c>
    </row>
    <row r="15" spans="1:16" ht="24" customHeight="1" x14ac:dyDescent="0.25">
      <c r="A15" s="3" t="s">
        <v>539</v>
      </c>
      <c r="B15" s="9" t="s">
        <v>1093</v>
      </c>
      <c r="C15" s="11" t="s">
        <v>564</v>
      </c>
      <c r="D15" s="9" t="s">
        <v>102</v>
      </c>
      <c r="E15" s="3" t="s">
        <v>541</v>
      </c>
      <c r="F15" s="3" t="s">
        <v>36</v>
      </c>
      <c r="G15" s="3" t="s">
        <v>37</v>
      </c>
      <c r="H15" s="3" t="s">
        <v>22</v>
      </c>
      <c r="I15" s="9" t="s">
        <v>42</v>
      </c>
      <c r="J15" s="9" t="s">
        <v>31</v>
      </c>
      <c r="K15" s="9" t="s">
        <v>23</v>
      </c>
      <c r="L15" s="15" t="str">
        <f t="shared" si="0"/>
        <v>THPT BÀ ĐIỂM</v>
      </c>
      <c r="M15" s="15" t="str">
        <f t="shared" si="1"/>
        <v/>
      </c>
      <c r="N15" s="15" t="str">
        <f t="shared" si="2"/>
        <v/>
      </c>
      <c r="O15" s="9">
        <v>1.5</v>
      </c>
      <c r="P15" s="16">
        <v>41.75</v>
      </c>
    </row>
    <row r="16" spans="1:16" ht="24" customHeight="1" x14ac:dyDescent="0.25">
      <c r="A16" s="3" t="s">
        <v>539</v>
      </c>
      <c r="B16" s="9" t="s">
        <v>670</v>
      </c>
      <c r="C16" s="11" t="s">
        <v>564</v>
      </c>
      <c r="D16" s="9" t="s">
        <v>319</v>
      </c>
      <c r="E16" s="3" t="s">
        <v>541</v>
      </c>
      <c r="F16" s="3" t="s">
        <v>36</v>
      </c>
      <c r="G16" s="3" t="s">
        <v>37</v>
      </c>
      <c r="H16" s="3" t="s">
        <v>22</v>
      </c>
      <c r="I16" s="9" t="s">
        <v>23</v>
      </c>
      <c r="J16" s="9" t="s">
        <v>24</v>
      </c>
      <c r="K16" s="9" t="s">
        <v>299</v>
      </c>
      <c r="L16" s="15" t="str">
        <f t="shared" si="0"/>
        <v>THPT NGUYỄN VĂN CỪ</v>
      </c>
      <c r="M16" s="15" t="str">
        <f t="shared" si="1"/>
        <v/>
      </c>
      <c r="N16" s="15" t="str">
        <f t="shared" si="2"/>
        <v/>
      </c>
      <c r="O16" s="9">
        <v>1.5</v>
      </c>
      <c r="P16" s="16">
        <v>33.75</v>
      </c>
    </row>
    <row r="17" spans="1:16" ht="24" customHeight="1" x14ac:dyDescent="0.25">
      <c r="A17" s="3" t="s">
        <v>539</v>
      </c>
      <c r="B17" s="9" t="s">
        <v>998</v>
      </c>
      <c r="C17" s="11" t="s">
        <v>770</v>
      </c>
      <c r="D17" s="9" t="s">
        <v>425</v>
      </c>
      <c r="E17" s="3" t="s">
        <v>541</v>
      </c>
      <c r="F17" s="3" t="s">
        <v>20</v>
      </c>
      <c r="G17" s="3" t="s">
        <v>37</v>
      </c>
      <c r="H17" s="3" t="s">
        <v>22</v>
      </c>
      <c r="I17" s="9" t="s">
        <v>42</v>
      </c>
      <c r="J17" s="9" t="s">
        <v>31</v>
      </c>
      <c r="K17" s="9" t="s">
        <v>23</v>
      </c>
      <c r="L17" s="15" t="str">
        <f t="shared" si="0"/>
        <v>THPT BÀ ĐIỂM</v>
      </c>
      <c r="M17" s="15" t="str">
        <f t="shared" si="1"/>
        <v/>
      </c>
      <c r="N17" s="15" t="str">
        <f t="shared" si="2"/>
        <v/>
      </c>
      <c r="O17" s="9">
        <v>1.5</v>
      </c>
      <c r="P17" s="16">
        <v>33.75</v>
      </c>
    </row>
    <row r="18" spans="1:16" ht="24" customHeight="1" x14ac:dyDescent="0.25">
      <c r="A18" s="3" t="s">
        <v>539</v>
      </c>
      <c r="B18" s="9" t="s">
        <v>841</v>
      </c>
      <c r="C18" s="11" t="s">
        <v>581</v>
      </c>
      <c r="D18" s="9" t="s">
        <v>543</v>
      </c>
      <c r="E18" s="3" t="s">
        <v>541</v>
      </c>
      <c r="F18" s="3" t="s">
        <v>20</v>
      </c>
      <c r="G18" s="3" t="s">
        <v>37</v>
      </c>
      <c r="H18" s="3" t="s">
        <v>22</v>
      </c>
      <c r="I18" s="9" t="s">
        <v>42</v>
      </c>
      <c r="J18" s="9" t="s">
        <v>31</v>
      </c>
      <c r="K18" s="9" t="s">
        <v>23</v>
      </c>
      <c r="L18" s="15" t="str">
        <f t="shared" si="0"/>
        <v>THPT BÀ ĐIỂM</v>
      </c>
      <c r="M18" s="15" t="str">
        <f t="shared" si="1"/>
        <v/>
      </c>
      <c r="N18" s="15" t="str">
        <f t="shared" si="2"/>
        <v/>
      </c>
      <c r="O18" s="9">
        <v>1.5</v>
      </c>
      <c r="P18" s="16">
        <v>29.75</v>
      </c>
    </row>
    <row r="19" spans="1:16" ht="15" customHeight="1" x14ac:dyDescent="0.25">
      <c r="A19" s="3" t="s">
        <v>539</v>
      </c>
      <c r="B19" s="9" t="s">
        <v>1094</v>
      </c>
      <c r="C19" s="11" t="s">
        <v>656</v>
      </c>
      <c r="D19" s="9" t="s">
        <v>377</v>
      </c>
      <c r="E19" s="3" t="s">
        <v>541</v>
      </c>
      <c r="F19" s="3" t="s">
        <v>36</v>
      </c>
      <c r="G19" s="3" t="s">
        <v>37</v>
      </c>
      <c r="H19" s="3" t="s">
        <v>22</v>
      </c>
      <c r="I19" s="9" t="s">
        <v>42</v>
      </c>
      <c r="J19" s="9" t="s">
        <v>31</v>
      </c>
      <c r="K19" s="9" t="s">
        <v>23</v>
      </c>
      <c r="L19" s="15" t="str">
        <f t="shared" si="0"/>
        <v>THPT BÀ ĐIỂM</v>
      </c>
      <c r="M19" s="15" t="str">
        <f t="shared" si="1"/>
        <v/>
      </c>
      <c r="N19" s="15" t="str">
        <f t="shared" si="2"/>
        <v/>
      </c>
      <c r="O19" s="9">
        <v>1.5</v>
      </c>
      <c r="P19" s="16">
        <v>37.5</v>
      </c>
    </row>
    <row r="20" spans="1:16" ht="24" customHeight="1" x14ac:dyDescent="0.25">
      <c r="A20" s="3" t="s">
        <v>539</v>
      </c>
      <c r="B20" s="9" t="s">
        <v>826</v>
      </c>
      <c r="C20" s="11" t="s">
        <v>935</v>
      </c>
      <c r="D20" s="9" t="s">
        <v>354</v>
      </c>
      <c r="E20" s="3" t="s">
        <v>152</v>
      </c>
      <c r="F20" s="3" t="s">
        <v>20</v>
      </c>
      <c r="G20" s="3" t="s">
        <v>37</v>
      </c>
      <c r="H20" s="3" t="s">
        <v>22</v>
      </c>
      <c r="I20" s="9" t="s">
        <v>42</v>
      </c>
      <c r="J20" s="9" t="s">
        <v>31</v>
      </c>
      <c r="K20" s="9" t="s">
        <v>23</v>
      </c>
      <c r="L20" s="15" t="str">
        <f t="shared" si="0"/>
        <v>THPT BÀ ĐIỂM</v>
      </c>
      <c r="M20" s="15" t="str">
        <f t="shared" si="1"/>
        <v/>
      </c>
      <c r="N20" s="15" t="str">
        <f t="shared" si="2"/>
        <v/>
      </c>
      <c r="O20" s="9">
        <v>1.5</v>
      </c>
      <c r="P20" s="16">
        <v>35.25</v>
      </c>
    </row>
    <row r="21" spans="1:16" ht="24" customHeight="1" x14ac:dyDescent="0.25">
      <c r="A21" s="3" t="s">
        <v>539</v>
      </c>
      <c r="B21" s="9" t="s">
        <v>1024</v>
      </c>
      <c r="C21" s="11" t="s">
        <v>1027</v>
      </c>
      <c r="D21" s="9" t="s">
        <v>544</v>
      </c>
      <c r="E21" s="3" t="s">
        <v>541</v>
      </c>
      <c r="F21" s="3" t="s">
        <v>36</v>
      </c>
      <c r="G21" s="3" t="s">
        <v>21</v>
      </c>
      <c r="H21" s="3" t="s">
        <v>22</v>
      </c>
      <c r="I21" s="9" t="s">
        <v>23</v>
      </c>
      <c r="J21" s="9" t="s">
        <v>24</v>
      </c>
      <c r="K21" s="9" t="s">
        <v>25</v>
      </c>
      <c r="L21" s="15" t="s">
        <v>1131</v>
      </c>
      <c r="M21" s="15" t="s">
        <v>1131</v>
      </c>
      <c r="N21" s="15" t="s">
        <v>1131</v>
      </c>
      <c r="O21" s="15" t="s">
        <v>1131</v>
      </c>
      <c r="P21" s="16">
        <v>19.5</v>
      </c>
    </row>
    <row r="22" spans="1:16" ht="15" customHeight="1" x14ac:dyDescent="0.25">
      <c r="A22" s="3" t="s">
        <v>539</v>
      </c>
      <c r="B22" s="9" t="s">
        <v>1095</v>
      </c>
      <c r="C22" s="11" t="s">
        <v>772</v>
      </c>
      <c r="D22" s="9" t="s">
        <v>385</v>
      </c>
      <c r="E22" s="3" t="s">
        <v>410</v>
      </c>
      <c r="F22" s="3" t="s">
        <v>20</v>
      </c>
      <c r="G22" s="3" t="s">
        <v>37</v>
      </c>
      <c r="H22" s="3" t="s">
        <v>22</v>
      </c>
      <c r="I22" s="9" t="s">
        <v>42</v>
      </c>
      <c r="J22" s="9" t="s">
        <v>31</v>
      </c>
      <c r="K22" s="9" t="s">
        <v>23</v>
      </c>
      <c r="L22" s="15" t="str">
        <f t="shared" si="0"/>
        <v>THPT BÀ ĐIỂM</v>
      </c>
      <c r="M22" s="15" t="str">
        <f t="shared" si="1"/>
        <v/>
      </c>
      <c r="N22" s="15" t="str">
        <f t="shared" si="2"/>
        <v/>
      </c>
      <c r="O22" s="9">
        <v>1.5</v>
      </c>
      <c r="P22" s="16">
        <v>37</v>
      </c>
    </row>
    <row r="23" spans="1:16" ht="24" customHeight="1" x14ac:dyDescent="0.25">
      <c r="A23" s="3" t="s">
        <v>539</v>
      </c>
      <c r="B23" s="9" t="s">
        <v>1096</v>
      </c>
      <c r="C23" s="11" t="s">
        <v>1097</v>
      </c>
      <c r="D23" s="9" t="s">
        <v>545</v>
      </c>
      <c r="E23" s="3" t="s">
        <v>541</v>
      </c>
      <c r="F23" s="3" t="s">
        <v>20</v>
      </c>
      <c r="G23" s="3" t="s">
        <v>30</v>
      </c>
      <c r="H23" s="3" t="s">
        <v>22</v>
      </c>
      <c r="I23" s="9" t="s">
        <v>42</v>
      </c>
      <c r="J23" s="9" t="s">
        <v>31</v>
      </c>
      <c r="K23" s="9" t="s">
        <v>23</v>
      </c>
      <c r="L23" s="15" t="s">
        <v>1131</v>
      </c>
      <c r="M23" s="15" t="s">
        <v>1131</v>
      </c>
      <c r="N23" s="15" t="s">
        <v>1131</v>
      </c>
      <c r="O23" s="15" t="s">
        <v>1131</v>
      </c>
      <c r="P23" s="16">
        <v>21.5</v>
      </c>
    </row>
    <row r="24" spans="1:16" ht="24" customHeight="1" x14ac:dyDescent="0.25">
      <c r="A24" s="3" t="s">
        <v>539</v>
      </c>
      <c r="B24" s="9" t="s">
        <v>834</v>
      </c>
      <c r="C24" s="11" t="s">
        <v>1098</v>
      </c>
      <c r="D24" s="9" t="s">
        <v>516</v>
      </c>
      <c r="E24" s="3" t="s">
        <v>541</v>
      </c>
      <c r="F24" s="3" t="s">
        <v>36</v>
      </c>
      <c r="G24" s="3" t="s">
        <v>37</v>
      </c>
      <c r="H24" s="3" t="s">
        <v>22</v>
      </c>
      <c r="I24" s="9" t="s">
        <v>357</v>
      </c>
      <c r="J24" s="9" t="s">
        <v>31</v>
      </c>
      <c r="K24" s="9" t="s">
        <v>23</v>
      </c>
      <c r="L24" s="15" t="str">
        <f t="shared" si="0"/>
        <v>THPT LÝ THƯỜNG KIỆT</v>
      </c>
      <c r="M24" s="15" t="str">
        <f t="shared" si="1"/>
        <v/>
      </c>
      <c r="N24" s="15" t="str">
        <f t="shared" si="2"/>
        <v/>
      </c>
      <c r="O24" s="9">
        <v>1.5</v>
      </c>
      <c r="P24" s="16">
        <v>31.5</v>
      </c>
    </row>
    <row r="25" spans="1:16" ht="24" customHeight="1" x14ac:dyDescent="0.25">
      <c r="A25" s="3" t="s">
        <v>539</v>
      </c>
      <c r="B25" s="9" t="s">
        <v>1099</v>
      </c>
      <c r="C25" s="11" t="s">
        <v>1100</v>
      </c>
      <c r="D25" s="9" t="s">
        <v>339</v>
      </c>
      <c r="E25" s="3" t="s">
        <v>541</v>
      </c>
      <c r="F25" s="3" t="s">
        <v>20</v>
      </c>
      <c r="G25" s="3" t="s">
        <v>37</v>
      </c>
      <c r="H25" s="3" t="s">
        <v>22</v>
      </c>
      <c r="I25" s="9" t="s">
        <v>42</v>
      </c>
      <c r="J25" s="9" t="s">
        <v>31</v>
      </c>
      <c r="K25" s="9" t="s">
        <v>23</v>
      </c>
      <c r="L25" s="15" t="str">
        <f t="shared" si="0"/>
        <v>THPT BÀ ĐIỂM</v>
      </c>
      <c r="M25" s="15" t="str">
        <f t="shared" si="1"/>
        <v/>
      </c>
      <c r="N25" s="15" t="str">
        <f t="shared" si="2"/>
        <v/>
      </c>
      <c r="O25" s="9">
        <v>1.5</v>
      </c>
      <c r="P25" s="16">
        <v>33.5</v>
      </c>
    </row>
    <row r="26" spans="1:16" ht="24" customHeight="1" x14ac:dyDescent="0.25">
      <c r="A26" s="3" t="s">
        <v>539</v>
      </c>
      <c r="B26" s="9" t="s">
        <v>1101</v>
      </c>
      <c r="C26" s="11" t="s">
        <v>587</v>
      </c>
      <c r="D26" s="9" t="s">
        <v>514</v>
      </c>
      <c r="E26" s="3" t="s">
        <v>541</v>
      </c>
      <c r="F26" s="3" t="s">
        <v>20</v>
      </c>
      <c r="G26" s="3" t="s">
        <v>37</v>
      </c>
      <c r="H26" s="3" t="s">
        <v>22</v>
      </c>
      <c r="I26" s="9" t="s">
        <v>121</v>
      </c>
      <c r="J26" s="9" t="s">
        <v>357</v>
      </c>
      <c r="K26" s="9" t="s">
        <v>31</v>
      </c>
      <c r="L26" s="15" t="s">
        <v>1131</v>
      </c>
      <c r="M26" s="15" t="s">
        <v>1131</v>
      </c>
      <c r="N26" s="15" t="s">
        <v>1131</v>
      </c>
      <c r="O26" s="15" t="s">
        <v>1131</v>
      </c>
      <c r="P26" s="16">
        <v>22.75</v>
      </c>
    </row>
    <row r="27" spans="1:16" ht="15" customHeight="1" x14ac:dyDescent="0.25">
      <c r="A27" s="3" t="s">
        <v>539</v>
      </c>
      <c r="B27" s="9" t="s">
        <v>1102</v>
      </c>
      <c r="C27" s="11" t="s">
        <v>587</v>
      </c>
      <c r="D27" s="9" t="s">
        <v>480</v>
      </c>
      <c r="E27" s="3" t="s">
        <v>29</v>
      </c>
      <c r="F27" s="3" t="s">
        <v>20</v>
      </c>
      <c r="G27" s="3" t="s">
        <v>30</v>
      </c>
      <c r="H27" s="3" t="s">
        <v>22</v>
      </c>
      <c r="I27" s="9" t="s">
        <v>23</v>
      </c>
      <c r="J27" s="9" t="s">
        <v>24</v>
      </c>
      <c r="K27" s="9" t="s">
        <v>25</v>
      </c>
      <c r="L27" s="15" t="str">
        <f t="shared" si="0"/>
        <v>THPT NGUYỄN VĂN CỪ</v>
      </c>
      <c r="M27" s="15" t="str">
        <f t="shared" si="1"/>
        <v/>
      </c>
      <c r="N27" s="15" t="str">
        <f t="shared" si="2"/>
        <v/>
      </c>
      <c r="O27" s="9">
        <v>0</v>
      </c>
      <c r="P27" s="16">
        <v>41</v>
      </c>
    </row>
    <row r="28" spans="1:16" ht="24" customHeight="1" x14ac:dyDescent="0.25">
      <c r="A28" s="3" t="s">
        <v>539</v>
      </c>
      <c r="B28" s="9" t="s">
        <v>1103</v>
      </c>
      <c r="C28" s="11" t="s">
        <v>1104</v>
      </c>
      <c r="D28" s="9" t="s">
        <v>467</v>
      </c>
      <c r="E28" s="3" t="s">
        <v>541</v>
      </c>
      <c r="F28" s="3" t="s">
        <v>20</v>
      </c>
      <c r="G28" s="3" t="s">
        <v>37</v>
      </c>
      <c r="H28" s="3" t="s">
        <v>22</v>
      </c>
      <c r="I28" s="9" t="s">
        <v>42</v>
      </c>
      <c r="J28" s="9" t="s">
        <v>31</v>
      </c>
      <c r="K28" s="9" t="s">
        <v>23</v>
      </c>
      <c r="L28" s="15" t="str">
        <f t="shared" si="0"/>
        <v>THPT BÀ ĐIỂM</v>
      </c>
      <c r="M28" s="15" t="str">
        <f t="shared" si="1"/>
        <v/>
      </c>
      <c r="N28" s="15" t="str">
        <f t="shared" si="2"/>
        <v/>
      </c>
      <c r="O28" s="9">
        <v>1.5</v>
      </c>
      <c r="P28" s="16">
        <v>33.75</v>
      </c>
    </row>
    <row r="29" spans="1:16" ht="24" customHeight="1" x14ac:dyDescent="0.25">
      <c r="A29" s="3" t="s">
        <v>539</v>
      </c>
      <c r="B29" s="9" t="s">
        <v>1105</v>
      </c>
      <c r="C29" s="11" t="s">
        <v>672</v>
      </c>
      <c r="D29" s="9" t="s">
        <v>136</v>
      </c>
      <c r="E29" s="3" t="s">
        <v>541</v>
      </c>
      <c r="F29" s="3" t="s">
        <v>20</v>
      </c>
      <c r="G29" s="3" t="s">
        <v>37</v>
      </c>
      <c r="H29" s="3" t="s">
        <v>22</v>
      </c>
      <c r="I29" s="9" t="s">
        <v>31</v>
      </c>
      <c r="J29" s="9" t="s">
        <v>23</v>
      </c>
      <c r="K29" s="9" t="s">
        <v>24</v>
      </c>
      <c r="L29" s="15" t="str">
        <f t="shared" si="0"/>
        <v>THPT PHẠM VĂN SÁNG</v>
      </c>
      <c r="M29" s="15" t="str">
        <f t="shared" si="1"/>
        <v/>
      </c>
      <c r="N29" s="15" t="str">
        <f t="shared" si="2"/>
        <v/>
      </c>
      <c r="O29" s="9">
        <v>1.5</v>
      </c>
      <c r="P29" s="16">
        <v>30.5</v>
      </c>
    </row>
    <row r="30" spans="1:16" ht="24" customHeight="1" x14ac:dyDescent="0.25">
      <c r="A30" s="3" t="s">
        <v>539</v>
      </c>
      <c r="B30" s="9" t="s">
        <v>1106</v>
      </c>
      <c r="C30" s="11" t="s">
        <v>733</v>
      </c>
      <c r="D30" s="9" t="s">
        <v>546</v>
      </c>
      <c r="E30" s="3" t="s">
        <v>541</v>
      </c>
      <c r="F30" s="3" t="s">
        <v>20</v>
      </c>
      <c r="G30" s="3" t="s">
        <v>30</v>
      </c>
      <c r="H30" s="3" t="s">
        <v>22</v>
      </c>
      <c r="I30" s="9" t="s">
        <v>42</v>
      </c>
      <c r="J30" s="9" t="s">
        <v>31</v>
      </c>
      <c r="K30" s="9" t="s">
        <v>23</v>
      </c>
      <c r="L30" s="15" t="str">
        <f t="shared" si="0"/>
        <v/>
      </c>
      <c r="M30" s="15" t="str">
        <f t="shared" si="1"/>
        <v>THPT PHẠM VĂN SÁNG</v>
      </c>
      <c r="N30" s="15" t="str">
        <f t="shared" si="2"/>
        <v/>
      </c>
      <c r="O30" s="9">
        <v>1.5</v>
      </c>
      <c r="P30" s="16">
        <v>27.5</v>
      </c>
    </row>
    <row r="31" spans="1:16" ht="24" customHeight="1" x14ac:dyDescent="0.25">
      <c r="A31" s="3" t="s">
        <v>539</v>
      </c>
      <c r="B31" s="9" t="s">
        <v>1107</v>
      </c>
      <c r="C31" s="11" t="s">
        <v>596</v>
      </c>
      <c r="D31" s="9" t="s">
        <v>547</v>
      </c>
      <c r="E31" s="3" t="s">
        <v>541</v>
      </c>
      <c r="F31" s="3" t="s">
        <v>20</v>
      </c>
      <c r="G31" s="3" t="s">
        <v>37</v>
      </c>
      <c r="H31" s="3" t="s">
        <v>22</v>
      </c>
      <c r="I31" s="9" t="s">
        <v>42</v>
      </c>
      <c r="J31" s="9" t="s">
        <v>31</v>
      </c>
      <c r="K31" s="9" t="s">
        <v>23</v>
      </c>
      <c r="L31" s="15" t="str">
        <f t="shared" si="0"/>
        <v>THPT BÀ ĐIỂM</v>
      </c>
      <c r="M31" s="15" t="str">
        <f t="shared" si="1"/>
        <v/>
      </c>
      <c r="N31" s="15" t="str">
        <f t="shared" si="2"/>
        <v/>
      </c>
      <c r="O31" s="9">
        <v>1.5</v>
      </c>
      <c r="P31" s="16">
        <v>41</v>
      </c>
    </row>
    <row r="32" spans="1:16" ht="24" customHeight="1" x14ac:dyDescent="0.25">
      <c r="A32" s="3" t="s">
        <v>539</v>
      </c>
      <c r="B32" s="9" t="s">
        <v>1108</v>
      </c>
      <c r="C32" s="11" t="s">
        <v>598</v>
      </c>
      <c r="D32" s="9" t="s">
        <v>548</v>
      </c>
      <c r="E32" s="3" t="s">
        <v>541</v>
      </c>
      <c r="F32" s="3" t="s">
        <v>20</v>
      </c>
      <c r="G32" s="3" t="s">
        <v>37</v>
      </c>
      <c r="H32" s="3" t="s">
        <v>22</v>
      </c>
      <c r="I32" s="9" t="s">
        <v>31</v>
      </c>
      <c r="J32" s="9" t="s">
        <v>23</v>
      </c>
      <c r="K32" s="9" t="s">
        <v>24</v>
      </c>
      <c r="L32" s="15" t="str">
        <f t="shared" si="0"/>
        <v>THPT PHẠM VĂN SÁNG</v>
      </c>
      <c r="M32" s="15" t="str">
        <f t="shared" si="1"/>
        <v/>
      </c>
      <c r="N32" s="15" t="str">
        <f t="shared" si="2"/>
        <v/>
      </c>
      <c r="O32" s="9">
        <v>1.5</v>
      </c>
      <c r="P32" s="16">
        <v>26.75</v>
      </c>
    </row>
    <row r="33" spans="1:16" ht="24" customHeight="1" x14ac:dyDescent="0.25">
      <c r="A33" s="3" t="s">
        <v>539</v>
      </c>
      <c r="B33" s="9" t="s">
        <v>1109</v>
      </c>
      <c r="C33" s="11" t="s">
        <v>598</v>
      </c>
      <c r="D33" s="9" t="s">
        <v>548</v>
      </c>
      <c r="E33" s="3" t="s">
        <v>541</v>
      </c>
      <c r="F33" s="3" t="s">
        <v>20</v>
      </c>
      <c r="G33" s="3" t="s">
        <v>37</v>
      </c>
      <c r="H33" s="3" t="s">
        <v>22</v>
      </c>
      <c r="I33" s="9" t="s">
        <v>31</v>
      </c>
      <c r="J33" s="9" t="s">
        <v>23</v>
      </c>
      <c r="K33" s="9" t="s">
        <v>24</v>
      </c>
      <c r="L33" s="15" t="str">
        <f t="shared" si="0"/>
        <v>THPT PHẠM VĂN SÁNG</v>
      </c>
      <c r="M33" s="15" t="str">
        <f t="shared" si="1"/>
        <v/>
      </c>
      <c r="N33" s="15" t="str">
        <f t="shared" si="2"/>
        <v/>
      </c>
      <c r="O33" s="9">
        <v>1.5</v>
      </c>
      <c r="P33" s="16">
        <v>27.75</v>
      </c>
    </row>
    <row r="34" spans="1:16" ht="24" customHeight="1" x14ac:dyDescent="0.25">
      <c r="A34" s="3" t="s">
        <v>539</v>
      </c>
      <c r="B34" s="9" t="s">
        <v>1110</v>
      </c>
      <c r="C34" s="11" t="s">
        <v>600</v>
      </c>
      <c r="D34" s="9" t="s">
        <v>336</v>
      </c>
      <c r="E34" s="3" t="s">
        <v>541</v>
      </c>
      <c r="F34" s="3" t="s">
        <v>20</v>
      </c>
      <c r="G34" s="3" t="s">
        <v>37</v>
      </c>
      <c r="H34" s="3" t="s">
        <v>22</v>
      </c>
      <c r="I34" s="9" t="s">
        <v>42</v>
      </c>
      <c r="J34" s="9" t="s">
        <v>31</v>
      </c>
      <c r="K34" s="9" t="s">
        <v>23</v>
      </c>
      <c r="L34" s="15" t="str">
        <f t="shared" si="0"/>
        <v>THPT BÀ ĐIỂM</v>
      </c>
      <c r="M34" s="15" t="str">
        <f t="shared" si="1"/>
        <v/>
      </c>
      <c r="N34" s="15" t="str">
        <f t="shared" si="2"/>
        <v/>
      </c>
      <c r="O34" s="9">
        <v>1.5</v>
      </c>
      <c r="P34" s="16">
        <v>33.75</v>
      </c>
    </row>
    <row r="35" spans="1:16" ht="15" customHeight="1" x14ac:dyDescent="0.25">
      <c r="A35" s="3" t="s">
        <v>539</v>
      </c>
      <c r="B35" s="9" t="s">
        <v>1111</v>
      </c>
      <c r="C35" s="11" t="s">
        <v>600</v>
      </c>
      <c r="D35" s="9" t="s">
        <v>406</v>
      </c>
      <c r="E35" s="3" t="s">
        <v>417</v>
      </c>
      <c r="F35" s="3" t="s">
        <v>20</v>
      </c>
      <c r="G35" s="3" t="s">
        <v>37</v>
      </c>
      <c r="H35" s="3" t="s">
        <v>22</v>
      </c>
      <c r="I35" s="9" t="s">
        <v>42</v>
      </c>
      <c r="J35" s="9" t="s">
        <v>31</v>
      </c>
      <c r="K35" s="9" t="s">
        <v>23</v>
      </c>
      <c r="L35" s="15" t="str">
        <f t="shared" si="0"/>
        <v>THPT BÀ ĐIỂM</v>
      </c>
      <c r="M35" s="15" t="str">
        <f t="shared" si="1"/>
        <v/>
      </c>
      <c r="N35" s="15" t="str">
        <f t="shared" si="2"/>
        <v/>
      </c>
      <c r="O35" s="9">
        <v>1.5</v>
      </c>
      <c r="P35" s="16">
        <v>37.5</v>
      </c>
    </row>
    <row r="36" spans="1:16" ht="24" customHeight="1" x14ac:dyDescent="0.25">
      <c r="A36" s="3" t="s">
        <v>539</v>
      </c>
      <c r="B36" s="9" t="s">
        <v>1112</v>
      </c>
      <c r="C36" s="11" t="s">
        <v>600</v>
      </c>
      <c r="D36" s="9" t="s">
        <v>549</v>
      </c>
      <c r="E36" s="3" t="s">
        <v>541</v>
      </c>
      <c r="F36" s="3" t="s">
        <v>20</v>
      </c>
      <c r="G36" s="3" t="s">
        <v>37</v>
      </c>
      <c r="H36" s="3" t="s">
        <v>22</v>
      </c>
      <c r="I36" s="9" t="s">
        <v>23</v>
      </c>
      <c r="J36" s="9" t="s">
        <v>299</v>
      </c>
      <c r="K36" s="9" t="s">
        <v>24</v>
      </c>
      <c r="L36" s="15" t="str">
        <f t="shared" si="0"/>
        <v>THPT NGUYỄN VĂN CỪ</v>
      </c>
      <c r="M36" s="15" t="str">
        <f t="shared" si="1"/>
        <v/>
      </c>
      <c r="N36" s="15" t="str">
        <f t="shared" si="2"/>
        <v/>
      </c>
      <c r="O36" s="9">
        <v>1.5</v>
      </c>
      <c r="P36" s="16">
        <v>32.5</v>
      </c>
    </row>
    <row r="37" spans="1:16" ht="24" customHeight="1" x14ac:dyDescent="0.25">
      <c r="A37" s="3" t="s">
        <v>539</v>
      </c>
      <c r="B37" s="9" t="s">
        <v>889</v>
      </c>
      <c r="C37" s="11" t="s">
        <v>604</v>
      </c>
      <c r="D37" s="9" t="s">
        <v>210</v>
      </c>
      <c r="E37" s="3" t="s">
        <v>541</v>
      </c>
      <c r="F37" s="3" t="s">
        <v>36</v>
      </c>
      <c r="G37" s="3" t="s">
        <v>30</v>
      </c>
      <c r="H37" s="3" t="s">
        <v>22</v>
      </c>
      <c r="I37" s="9" t="s">
        <v>23</v>
      </c>
      <c r="J37" s="9" t="s">
        <v>299</v>
      </c>
      <c r="K37" s="9" t="s">
        <v>24</v>
      </c>
      <c r="L37" s="15" t="str">
        <f t="shared" si="0"/>
        <v/>
      </c>
      <c r="M37" s="15" t="str">
        <f t="shared" si="1"/>
        <v>THPT LÊ MINH XUÂN</v>
      </c>
      <c r="N37" s="15" t="str">
        <f t="shared" si="2"/>
        <v/>
      </c>
      <c r="O37" s="9">
        <v>1.5</v>
      </c>
      <c r="P37" s="16">
        <v>22.75</v>
      </c>
    </row>
    <row r="38" spans="1:16" ht="24" customHeight="1" x14ac:dyDescent="0.25">
      <c r="A38" s="3" t="s">
        <v>539</v>
      </c>
      <c r="B38" s="9" t="s">
        <v>919</v>
      </c>
      <c r="C38" s="11" t="s">
        <v>793</v>
      </c>
      <c r="D38" s="9" t="s">
        <v>343</v>
      </c>
      <c r="E38" s="3" t="s">
        <v>461</v>
      </c>
      <c r="F38" s="3" t="s">
        <v>36</v>
      </c>
      <c r="G38" s="3" t="s">
        <v>37</v>
      </c>
      <c r="H38" s="3" t="s">
        <v>22</v>
      </c>
      <c r="I38" s="9" t="s">
        <v>42</v>
      </c>
      <c r="J38" s="9" t="s">
        <v>31</v>
      </c>
      <c r="K38" s="9" t="s">
        <v>23</v>
      </c>
      <c r="L38" s="15" t="str">
        <f t="shared" si="0"/>
        <v>THPT BÀ ĐIỂM</v>
      </c>
      <c r="M38" s="15" t="str">
        <f t="shared" si="1"/>
        <v/>
      </c>
      <c r="N38" s="15" t="str">
        <f t="shared" si="2"/>
        <v/>
      </c>
      <c r="O38" s="9">
        <v>1.5</v>
      </c>
      <c r="P38" s="16">
        <v>39.25</v>
      </c>
    </row>
    <row r="39" spans="1:16" ht="15" customHeight="1" x14ac:dyDescent="0.25">
      <c r="A39" s="3" t="s">
        <v>539</v>
      </c>
      <c r="B39" s="9" t="s">
        <v>788</v>
      </c>
      <c r="C39" s="11" t="s">
        <v>680</v>
      </c>
      <c r="D39" s="9" t="s">
        <v>319</v>
      </c>
      <c r="E39" s="3" t="s">
        <v>265</v>
      </c>
      <c r="F39" s="3" t="s">
        <v>36</v>
      </c>
      <c r="G39" s="3" t="s">
        <v>30</v>
      </c>
      <c r="H39" s="3" t="s">
        <v>22</v>
      </c>
      <c r="I39" s="9" t="s">
        <v>31</v>
      </c>
      <c r="J39" s="9" t="s">
        <v>23</v>
      </c>
      <c r="K39" s="9" t="s">
        <v>299</v>
      </c>
      <c r="L39" s="15" t="str">
        <f t="shared" si="0"/>
        <v/>
      </c>
      <c r="M39" s="15" t="str">
        <f t="shared" si="1"/>
        <v/>
      </c>
      <c r="N39" s="15" t="str">
        <f t="shared" si="2"/>
        <v>THPT LÊ MINH XUÂN</v>
      </c>
      <c r="O39" s="9">
        <v>1</v>
      </c>
      <c r="P39" s="16">
        <v>23.25</v>
      </c>
    </row>
    <row r="40" spans="1:16" ht="24" customHeight="1" x14ac:dyDescent="0.25">
      <c r="A40" s="3" t="s">
        <v>539</v>
      </c>
      <c r="B40" s="9" t="s">
        <v>1113</v>
      </c>
      <c r="C40" s="11" t="s">
        <v>795</v>
      </c>
      <c r="D40" s="9" t="s">
        <v>495</v>
      </c>
      <c r="E40" s="3" t="s">
        <v>148</v>
      </c>
      <c r="F40" s="3" t="s">
        <v>20</v>
      </c>
      <c r="G40" s="3" t="s">
        <v>37</v>
      </c>
      <c r="H40" s="3" t="s">
        <v>22</v>
      </c>
      <c r="I40" s="9" t="s">
        <v>121</v>
      </c>
      <c r="J40" s="9" t="s">
        <v>42</v>
      </c>
      <c r="K40" s="9" t="s">
        <v>31</v>
      </c>
      <c r="L40" s="15" t="str">
        <f t="shared" si="0"/>
        <v>THPT NGUYỄN HỮU CẦU</v>
      </c>
      <c r="M40" s="15" t="str">
        <f t="shared" si="1"/>
        <v/>
      </c>
      <c r="N40" s="15" t="str">
        <f t="shared" si="2"/>
        <v/>
      </c>
      <c r="O40" s="9">
        <v>1.5</v>
      </c>
      <c r="P40" s="16">
        <v>39.5</v>
      </c>
    </row>
    <row r="41" spans="1:16" ht="24" customHeight="1" x14ac:dyDescent="0.25">
      <c r="A41" s="3" t="s">
        <v>539</v>
      </c>
      <c r="B41" s="9" t="s">
        <v>574</v>
      </c>
      <c r="C41" s="11" t="s">
        <v>682</v>
      </c>
      <c r="D41" s="9" t="s">
        <v>524</v>
      </c>
      <c r="E41" s="3" t="s">
        <v>208</v>
      </c>
      <c r="F41" s="3" t="s">
        <v>36</v>
      </c>
      <c r="G41" s="3" t="s">
        <v>21</v>
      </c>
      <c r="H41" s="3" t="s">
        <v>22</v>
      </c>
      <c r="I41" s="9" t="s">
        <v>23</v>
      </c>
      <c r="J41" s="9" t="s">
        <v>24</v>
      </c>
      <c r="K41" s="9" t="s">
        <v>25</v>
      </c>
      <c r="L41" s="15" t="s">
        <v>1131</v>
      </c>
      <c r="M41" s="15" t="s">
        <v>1131</v>
      </c>
      <c r="N41" s="15" t="s">
        <v>1131</v>
      </c>
      <c r="O41" s="15" t="s">
        <v>1131</v>
      </c>
      <c r="P41" s="16">
        <v>19</v>
      </c>
    </row>
    <row r="42" spans="1:16" ht="24" customHeight="1" x14ac:dyDescent="0.25">
      <c r="A42" s="3" t="s">
        <v>539</v>
      </c>
      <c r="B42" s="9" t="s">
        <v>670</v>
      </c>
      <c r="C42" s="11" t="s">
        <v>849</v>
      </c>
      <c r="D42" s="9" t="s">
        <v>526</v>
      </c>
      <c r="E42" s="3" t="s">
        <v>541</v>
      </c>
      <c r="F42" s="3" t="s">
        <v>36</v>
      </c>
      <c r="G42" s="3" t="s">
        <v>37</v>
      </c>
      <c r="H42" s="3" t="s">
        <v>22</v>
      </c>
      <c r="I42" s="9" t="s">
        <v>357</v>
      </c>
      <c r="J42" s="9" t="s">
        <v>42</v>
      </c>
      <c r="K42" s="9" t="s">
        <v>31</v>
      </c>
      <c r="L42" s="15" t="str">
        <f t="shared" si="0"/>
        <v>THPT LÝ THƯỜNG KIỆT</v>
      </c>
      <c r="M42" s="15" t="str">
        <f t="shared" si="1"/>
        <v/>
      </c>
      <c r="N42" s="15" t="str">
        <f t="shared" si="2"/>
        <v/>
      </c>
      <c r="O42" s="9">
        <v>0</v>
      </c>
      <c r="P42" s="16">
        <v>40.25</v>
      </c>
    </row>
    <row r="43" spans="1:16" ht="24" customHeight="1" x14ac:dyDescent="0.25">
      <c r="A43" s="3" t="s">
        <v>539</v>
      </c>
      <c r="B43" s="9" t="s">
        <v>1116</v>
      </c>
      <c r="C43" s="11" t="s">
        <v>849</v>
      </c>
      <c r="D43" s="9" t="s">
        <v>432</v>
      </c>
      <c r="E43" s="3" t="s">
        <v>541</v>
      </c>
      <c r="F43" s="3" t="s">
        <v>36</v>
      </c>
      <c r="G43" s="3" t="s">
        <v>21</v>
      </c>
      <c r="H43" s="3" t="s">
        <v>22</v>
      </c>
      <c r="I43" s="9" t="s">
        <v>23</v>
      </c>
      <c r="J43" s="9" t="s">
        <v>24</v>
      </c>
      <c r="K43" s="9" t="s">
        <v>25</v>
      </c>
      <c r="L43" s="15" t="s">
        <v>1131</v>
      </c>
      <c r="M43" s="15" t="s">
        <v>1131</v>
      </c>
      <c r="N43" s="15" t="s">
        <v>1131</v>
      </c>
      <c r="O43" s="15" t="s">
        <v>1131</v>
      </c>
      <c r="P43" s="16">
        <v>19</v>
      </c>
    </row>
    <row r="44" spans="1:16" ht="24" customHeight="1" x14ac:dyDescent="0.25">
      <c r="A44" s="3" t="s">
        <v>539</v>
      </c>
      <c r="B44" s="9" t="s">
        <v>786</v>
      </c>
      <c r="C44" s="11" t="s">
        <v>1117</v>
      </c>
      <c r="D44" s="9" t="s">
        <v>339</v>
      </c>
      <c r="E44" s="3" t="s">
        <v>148</v>
      </c>
      <c r="F44" s="3" t="s">
        <v>36</v>
      </c>
      <c r="G44" s="3" t="s">
        <v>30</v>
      </c>
      <c r="H44" s="3" t="s">
        <v>22</v>
      </c>
      <c r="I44" s="9" t="s">
        <v>31</v>
      </c>
      <c r="J44" s="9" t="s">
        <v>23</v>
      </c>
      <c r="K44" s="9" t="s">
        <v>24</v>
      </c>
      <c r="L44" s="15" t="s">
        <v>1131</v>
      </c>
      <c r="M44" s="15" t="s">
        <v>1131</v>
      </c>
      <c r="N44" s="15" t="s">
        <v>1131</v>
      </c>
      <c r="O44" s="15" t="s">
        <v>1131</v>
      </c>
      <c r="P44" s="16">
        <v>22</v>
      </c>
    </row>
    <row r="45" spans="1:16" ht="24" customHeight="1" x14ac:dyDescent="0.25">
      <c r="A45" s="3" t="s">
        <v>539</v>
      </c>
      <c r="B45" s="9" t="s">
        <v>907</v>
      </c>
      <c r="C45" s="11" t="s">
        <v>810</v>
      </c>
      <c r="D45" s="9" t="s">
        <v>201</v>
      </c>
      <c r="E45" s="3" t="s">
        <v>541</v>
      </c>
      <c r="F45" s="3" t="s">
        <v>20</v>
      </c>
      <c r="G45" s="3" t="s">
        <v>37</v>
      </c>
      <c r="H45" s="3" t="s">
        <v>22</v>
      </c>
      <c r="I45" s="9" t="s">
        <v>357</v>
      </c>
      <c r="J45" s="9" t="s">
        <v>31</v>
      </c>
      <c r="K45" s="9" t="s">
        <v>23</v>
      </c>
      <c r="L45" s="15" t="str">
        <f t="shared" si="0"/>
        <v>THPT LÝ THƯỜNG KIỆT</v>
      </c>
      <c r="M45" s="15" t="str">
        <f t="shared" si="1"/>
        <v/>
      </c>
      <c r="N45" s="15" t="str">
        <f t="shared" si="2"/>
        <v/>
      </c>
      <c r="O45" s="9">
        <v>1.5</v>
      </c>
      <c r="P45" s="16">
        <v>36.25</v>
      </c>
    </row>
    <row r="46" spans="1:16" ht="24" customHeight="1" x14ac:dyDescent="0.25">
      <c r="A46" s="3" t="s">
        <v>539</v>
      </c>
      <c r="B46" s="9" t="s">
        <v>1114</v>
      </c>
      <c r="C46" s="11" t="s">
        <v>612</v>
      </c>
      <c r="D46" s="9" t="s">
        <v>454</v>
      </c>
      <c r="E46" s="3" t="s">
        <v>541</v>
      </c>
      <c r="F46" s="3" t="s">
        <v>20</v>
      </c>
      <c r="G46" s="3" t="s">
        <v>37</v>
      </c>
      <c r="H46" s="3" t="s">
        <v>22</v>
      </c>
      <c r="I46" s="9" t="s">
        <v>42</v>
      </c>
      <c r="J46" s="9" t="s">
        <v>31</v>
      </c>
      <c r="K46" s="9" t="s">
        <v>23</v>
      </c>
      <c r="L46" s="15" t="str">
        <f t="shared" si="0"/>
        <v>THPT BÀ ĐIỂM</v>
      </c>
      <c r="M46" s="15" t="str">
        <f t="shared" si="1"/>
        <v/>
      </c>
      <c r="N46" s="15" t="str">
        <f t="shared" si="2"/>
        <v/>
      </c>
      <c r="O46" s="9">
        <v>1.5</v>
      </c>
      <c r="P46" s="16">
        <v>32.5</v>
      </c>
    </row>
    <row r="47" spans="1:16" ht="24" customHeight="1" x14ac:dyDescent="0.25">
      <c r="A47" s="3" t="s">
        <v>539</v>
      </c>
      <c r="B47" s="9" t="s">
        <v>979</v>
      </c>
      <c r="C47" s="11" t="s">
        <v>1115</v>
      </c>
      <c r="D47" s="9" t="s">
        <v>414</v>
      </c>
      <c r="E47" s="3" t="s">
        <v>541</v>
      </c>
      <c r="F47" s="3" t="s">
        <v>36</v>
      </c>
      <c r="G47" s="3" t="s">
        <v>21</v>
      </c>
      <c r="H47" s="3" t="s">
        <v>22</v>
      </c>
      <c r="I47" s="9" t="s">
        <v>23</v>
      </c>
      <c r="J47" s="9" t="s">
        <v>24</v>
      </c>
      <c r="K47" s="9" t="s">
        <v>25</v>
      </c>
      <c r="L47" s="15" t="str">
        <f t="shared" si="0"/>
        <v/>
      </c>
      <c r="M47" s="15" t="str">
        <f t="shared" si="1"/>
        <v/>
      </c>
      <c r="N47" s="15" t="str">
        <f t="shared" si="2"/>
        <v>THPT BÌNH CHÁNH</v>
      </c>
      <c r="O47" s="9">
        <v>0.5</v>
      </c>
      <c r="P47" s="16">
        <v>21.5</v>
      </c>
    </row>
    <row r="48" spans="1:16" ht="15" customHeight="1" x14ac:dyDescent="0.25">
      <c r="A48" s="3" t="s">
        <v>539</v>
      </c>
      <c r="B48" s="9" t="s">
        <v>900</v>
      </c>
      <c r="C48" s="11" t="s">
        <v>747</v>
      </c>
      <c r="D48" s="9" t="s">
        <v>442</v>
      </c>
      <c r="E48" s="3" t="s">
        <v>208</v>
      </c>
      <c r="F48" s="3" t="s">
        <v>20</v>
      </c>
      <c r="G48" s="3" t="s">
        <v>37</v>
      </c>
      <c r="H48" s="3" t="s">
        <v>22</v>
      </c>
      <c r="I48" s="9" t="s">
        <v>357</v>
      </c>
      <c r="J48" s="9" t="s">
        <v>23</v>
      </c>
      <c r="K48" s="9" t="s">
        <v>25</v>
      </c>
      <c r="L48" s="15" t="str">
        <f t="shared" si="0"/>
        <v>THPT LÝ THƯỜNG KIỆT</v>
      </c>
      <c r="M48" s="15" t="str">
        <f t="shared" si="1"/>
        <v/>
      </c>
      <c r="N48" s="15" t="str">
        <f t="shared" si="2"/>
        <v/>
      </c>
      <c r="O48" s="9">
        <v>1.5</v>
      </c>
      <c r="P48" s="16">
        <v>37.75</v>
      </c>
    </row>
    <row r="49" spans="1:17" ht="24" customHeight="1" x14ac:dyDescent="0.25">
      <c r="A49" s="3" t="s">
        <v>539</v>
      </c>
      <c r="B49" s="9" t="s">
        <v>1118</v>
      </c>
      <c r="C49" s="11" t="s">
        <v>906</v>
      </c>
      <c r="D49" s="9" t="s">
        <v>351</v>
      </c>
      <c r="E49" s="3" t="s">
        <v>541</v>
      </c>
      <c r="F49" s="3" t="s">
        <v>20</v>
      </c>
      <c r="G49" s="3" t="s">
        <v>37</v>
      </c>
      <c r="H49" s="3" t="s">
        <v>22</v>
      </c>
      <c r="I49" s="9" t="s">
        <v>121</v>
      </c>
      <c r="J49" s="9" t="s">
        <v>42</v>
      </c>
      <c r="K49" s="9" t="s">
        <v>31</v>
      </c>
      <c r="L49" s="15" t="str">
        <f t="shared" si="0"/>
        <v/>
      </c>
      <c r="M49" s="15" t="str">
        <f t="shared" si="1"/>
        <v>THPT BÀ ĐIỂM</v>
      </c>
      <c r="N49" s="15" t="str">
        <f t="shared" si="2"/>
        <v/>
      </c>
      <c r="O49" s="9">
        <v>1.5</v>
      </c>
      <c r="P49" s="16">
        <v>31.5</v>
      </c>
    </row>
    <row r="50" spans="1:17" ht="24" customHeight="1" x14ac:dyDescent="0.25">
      <c r="A50" s="3" t="s">
        <v>539</v>
      </c>
      <c r="B50" s="9" t="s">
        <v>1119</v>
      </c>
      <c r="C50" s="11" t="s">
        <v>631</v>
      </c>
      <c r="D50" s="9" t="s">
        <v>550</v>
      </c>
      <c r="E50" s="3" t="s">
        <v>541</v>
      </c>
      <c r="F50" s="3" t="s">
        <v>36</v>
      </c>
      <c r="G50" s="3" t="s">
        <v>21</v>
      </c>
      <c r="H50" s="3" t="s">
        <v>22</v>
      </c>
      <c r="I50" s="9" t="s">
        <v>23</v>
      </c>
      <c r="J50" s="9" t="s">
        <v>24</v>
      </c>
      <c r="K50" s="9" t="s">
        <v>299</v>
      </c>
      <c r="L50" s="15" t="str">
        <f t="shared" si="0"/>
        <v>THPT NGUYỄN VĂN CỪ</v>
      </c>
      <c r="M50" s="15" t="str">
        <f t="shared" si="1"/>
        <v/>
      </c>
      <c r="N50" s="15" t="str">
        <f t="shared" si="2"/>
        <v/>
      </c>
      <c r="O50" s="9">
        <v>1.5</v>
      </c>
      <c r="P50" s="16">
        <v>23.25</v>
      </c>
    </row>
    <row r="51" spans="1:17" ht="24" customHeight="1" x14ac:dyDescent="0.25">
      <c r="A51" s="3" t="s">
        <v>539</v>
      </c>
      <c r="B51" s="9" t="s">
        <v>1035</v>
      </c>
      <c r="C51" s="11" t="s">
        <v>846</v>
      </c>
      <c r="D51" s="9" t="s">
        <v>519</v>
      </c>
      <c r="E51" s="3" t="s">
        <v>541</v>
      </c>
      <c r="F51" s="3" t="s">
        <v>36</v>
      </c>
      <c r="G51" s="3" t="s">
        <v>37</v>
      </c>
      <c r="H51" s="3" t="s">
        <v>22</v>
      </c>
      <c r="I51" s="9" t="s">
        <v>42</v>
      </c>
      <c r="J51" s="9" t="s">
        <v>31</v>
      </c>
      <c r="K51" s="9" t="s">
        <v>23</v>
      </c>
      <c r="L51" s="15" t="str">
        <f t="shared" si="0"/>
        <v>THPT BÀ ĐIỂM</v>
      </c>
      <c r="M51" s="15" t="str">
        <f t="shared" si="1"/>
        <v/>
      </c>
      <c r="N51" s="15" t="str">
        <f t="shared" si="2"/>
        <v/>
      </c>
      <c r="O51" s="9">
        <v>1.5</v>
      </c>
      <c r="P51" s="16">
        <v>39</v>
      </c>
    </row>
    <row r="52" spans="1:17" ht="24" customHeight="1" x14ac:dyDescent="0.25">
      <c r="A52" s="3" t="s">
        <v>539</v>
      </c>
      <c r="B52" s="9" t="s">
        <v>1120</v>
      </c>
      <c r="C52" s="11" t="s">
        <v>1012</v>
      </c>
      <c r="D52" s="9" t="s">
        <v>445</v>
      </c>
      <c r="E52" s="3" t="s">
        <v>541</v>
      </c>
      <c r="F52" s="3" t="s">
        <v>20</v>
      </c>
      <c r="G52" s="3" t="s">
        <v>37</v>
      </c>
      <c r="H52" s="3" t="s">
        <v>22</v>
      </c>
      <c r="I52" s="9" t="s">
        <v>121</v>
      </c>
      <c r="J52" s="9" t="s">
        <v>42</v>
      </c>
      <c r="K52" s="9" t="s">
        <v>31</v>
      </c>
      <c r="L52" s="15" t="str">
        <f t="shared" si="0"/>
        <v>THPT NGUYỄN HỮU CẦU</v>
      </c>
      <c r="M52" s="15" t="str">
        <f t="shared" si="1"/>
        <v/>
      </c>
      <c r="N52" s="15" t="str">
        <f t="shared" si="2"/>
        <v/>
      </c>
      <c r="O52" s="9">
        <v>1.5</v>
      </c>
      <c r="P52" s="16">
        <v>36.75</v>
      </c>
    </row>
    <row r="53" spans="1:17" ht="24" customHeight="1" x14ac:dyDescent="0.25">
      <c r="A53" s="3" t="s">
        <v>539</v>
      </c>
      <c r="B53" s="9" t="s">
        <v>605</v>
      </c>
      <c r="C53" s="11" t="s">
        <v>1121</v>
      </c>
      <c r="D53" s="9" t="s">
        <v>495</v>
      </c>
      <c r="E53" s="3" t="s">
        <v>541</v>
      </c>
      <c r="F53" s="3" t="s">
        <v>36</v>
      </c>
      <c r="G53" s="3" t="s">
        <v>37</v>
      </c>
      <c r="H53" s="3" t="s">
        <v>22</v>
      </c>
      <c r="I53" s="9" t="s">
        <v>42</v>
      </c>
      <c r="J53" s="9" t="s">
        <v>31</v>
      </c>
      <c r="K53" s="9" t="s">
        <v>23</v>
      </c>
      <c r="L53" s="15" t="str">
        <f t="shared" si="0"/>
        <v>THPT BÀ ĐIỂM</v>
      </c>
      <c r="M53" s="15" t="str">
        <f t="shared" si="1"/>
        <v/>
      </c>
      <c r="N53" s="15" t="str">
        <f t="shared" si="2"/>
        <v/>
      </c>
      <c r="O53" s="9">
        <v>1.5</v>
      </c>
      <c r="P53" s="16">
        <v>31.5</v>
      </c>
    </row>
    <row r="54" spans="1:17" ht="24" x14ac:dyDescent="0.25">
      <c r="A54" s="3" t="s">
        <v>539</v>
      </c>
      <c r="B54" s="9" t="s">
        <v>1122</v>
      </c>
      <c r="C54" s="11" t="s">
        <v>637</v>
      </c>
      <c r="D54" s="9" t="s">
        <v>551</v>
      </c>
      <c r="E54" s="3" t="s">
        <v>541</v>
      </c>
      <c r="F54" s="3" t="s">
        <v>20</v>
      </c>
      <c r="G54" s="3" t="s">
        <v>37</v>
      </c>
      <c r="H54" s="3" t="s">
        <v>22</v>
      </c>
      <c r="I54" s="9" t="s">
        <v>121</v>
      </c>
      <c r="J54" s="9" t="s">
        <v>42</v>
      </c>
      <c r="K54" s="9" t="s">
        <v>23</v>
      </c>
      <c r="L54" s="15" t="str">
        <f t="shared" si="0"/>
        <v>THPT NGUYỄN HỮU CẦU</v>
      </c>
      <c r="M54" s="15" t="str">
        <f t="shared" si="1"/>
        <v/>
      </c>
      <c r="N54" s="15" t="str">
        <f t="shared" si="2"/>
        <v/>
      </c>
      <c r="O54" s="9">
        <v>1.5</v>
      </c>
      <c r="P54" s="16">
        <v>34.75</v>
      </c>
    </row>
    <row r="55" spans="1:17" ht="24" customHeight="1" x14ac:dyDescent="0.25">
      <c r="A55" s="3" t="s">
        <v>539</v>
      </c>
      <c r="B55" s="9" t="s">
        <v>1123</v>
      </c>
      <c r="C55" s="11" t="s">
        <v>637</v>
      </c>
      <c r="D55" s="9" t="s">
        <v>552</v>
      </c>
      <c r="E55" s="3" t="s">
        <v>501</v>
      </c>
      <c r="F55" s="3" t="s">
        <v>20</v>
      </c>
      <c r="G55" s="3" t="s">
        <v>37</v>
      </c>
      <c r="H55" s="3" t="s">
        <v>22</v>
      </c>
      <c r="I55" s="9" t="s">
        <v>42</v>
      </c>
      <c r="J55" s="9" t="s">
        <v>31</v>
      </c>
      <c r="K55" s="9" t="s">
        <v>23</v>
      </c>
      <c r="L55" s="15" t="str">
        <f t="shared" si="0"/>
        <v/>
      </c>
      <c r="M55" s="15" t="str">
        <f t="shared" si="1"/>
        <v>THPT PHẠM VĂN SÁNG</v>
      </c>
      <c r="N55" s="15" t="str">
        <f t="shared" si="2"/>
        <v/>
      </c>
      <c r="O55" s="9">
        <v>1.5</v>
      </c>
      <c r="P55" s="16">
        <v>27.75</v>
      </c>
    </row>
    <row r="56" spans="1:17" ht="36" customHeight="1" x14ac:dyDescent="0.25">
      <c r="A56" s="3" t="s">
        <v>539</v>
      </c>
      <c r="B56" s="9" t="s">
        <v>1124</v>
      </c>
      <c r="C56" s="11" t="s">
        <v>915</v>
      </c>
      <c r="D56" s="9" t="s">
        <v>553</v>
      </c>
      <c r="E56" s="3" t="s">
        <v>541</v>
      </c>
      <c r="F56" s="3" t="s">
        <v>20</v>
      </c>
      <c r="G56" s="3" t="s">
        <v>37</v>
      </c>
      <c r="H56" s="3" t="s">
        <v>22</v>
      </c>
      <c r="I56" s="9" t="s">
        <v>357</v>
      </c>
      <c r="J56" s="9" t="s">
        <v>31</v>
      </c>
      <c r="K56" s="9" t="s">
        <v>23</v>
      </c>
      <c r="L56" s="15" t="str">
        <f t="shared" si="0"/>
        <v/>
      </c>
      <c r="M56" s="15" t="str">
        <f t="shared" si="1"/>
        <v>THPT PHẠM VĂN SÁNG</v>
      </c>
      <c r="N56" s="15" t="str">
        <f t="shared" si="2"/>
        <v/>
      </c>
      <c r="O56" s="9">
        <v>1.5</v>
      </c>
      <c r="P56" s="16">
        <v>29.5</v>
      </c>
    </row>
    <row r="57" spans="1:17" ht="18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>
        <f>46-COUNTBLANK(L11:L56)</f>
        <v>39</v>
      </c>
      <c r="M57" s="13">
        <f t="shared" ref="M57:N57" si="3">46-COUNTBLANK(M11:M56)</f>
        <v>12</v>
      </c>
      <c r="N57" s="13">
        <f t="shared" si="3"/>
        <v>9</v>
      </c>
      <c r="O57" s="13"/>
    </row>
    <row r="58" spans="1:17" ht="42.6" customHeight="1" x14ac:dyDescent="0.3">
      <c r="A58" s="36"/>
      <c r="B58" s="36"/>
      <c r="C58" s="36"/>
      <c r="D58" s="36"/>
      <c r="E58" s="36"/>
      <c r="F58" s="35" t="s">
        <v>193</v>
      </c>
      <c r="G58" s="36"/>
      <c r="H58" s="36"/>
      <c r="I58" s="36"/>
      <c r="J58" s="36"/>
      <c r="K58" s="36"/>
      <c r="L58" s="36"/>
      <c r="M58" s="36"/>
      <c r="N58" s="36"/>
      <c r="O58" s="36"/>
      <c r="P58" s="23">
        <v>7</v>
      </c>
      <c r="Q58">
        <v>46</v>
      </c>
    </row>
    <row r="59" spans="1:17" ht="0" hidden="1" customHeight="1" x14ac:dyDescent="0.25"/>
  </sheetData>
  <autoFilter ref="O10:P58"/>
  <sortState ref="B11:L56">
    <sortCondition ref="C11:C56"/>
  </sortState>
  <mergeCells count="6">
    <mergeCell ref="A2:C3"/>
    <mergeCell ref="I2:O3"/>
    <mergeCell ref="C6:J6"/>
    <mergeCell ref="A8:C8"/>
    <mergeCell ref="A58:E58"/>
    <mergeCell ref="F58:O58"/>
  </mergeCells>
  <pageMargins left="0" right="0" top="0" bottom="0" header="0" footer="0"/>
  <pageSetup paperSize="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workbookViewId="0">
      <selection activeCell="E2" sqref="E2"/>
    </sheetView>
  </sheetViews>
  <sheetFormatPr defaultRowHeight="15" x14ac:dyDescent="0.25"/>
  <cols>
    <col min="1" max="1" width="9.5703125" customWidth="1"/>
    <col min="2" max="2" width="41.28515625" customWidth="1"/>
  </cols>
  <sheetData>
    <row r="1" spans="2:5" ht="8.4499999999999993" customHeight="1" x14ac:dyDescent="0.25"/>
    <row r="2" spans="2:5" x14ac:dyDescent="0.25">
      <c r="B2" s="17" t="s">
        <v>1125</v>
      </c>
      <c r="C2" s="17" t="s">
        <v>9</v>
      </c>
      <c r="D2" s="17" t="s">
        <v>10</v>
      </c>
      <c r="E2" s="17" t="s">
        <v>11</v>
      </c>
    </row>
    <row r="3" spans="2:5" x14ac:dyDescent="0.25">
      <c r="B3" s="7" t="s">
        <v>23</v>
      </c>
      <c r="C3" s="18">
        <v>23.25</v>
      </c>
      <c r="D3" s="18">
        <v>24</v>
      </c>
      <c r="E3" s="18">
        <v>24.5</v>
      </c>
    </row>
    <row r="4" spans="2:5" x14ac:dyDescent="0.25">
      <c r="B4" s="7" t="s">
        <v>42</v>
      </c>
      <c r="C4" s="18">
        <v>29</v>
      </c>
      <c r="D4" s="18">
        <v>29</v>
      </c>
      <c r="E4" s="18">
        <v>29</v>
      </c>
    </row>
    <row r="5" spans="2:5" x14ac:dyDescent="0.25">
      <c r="B5" s="7" t="s">
        <v>121</v>
      </c>
      <c r="C5" s="18">
        <v>33.75</v>
      </c>
      <c r="D5" s="18">
        <v>34.75</v>
      </c>
      <c r="E5" s="18">
        <v>35.75</v>
      </c>
    </row>
    <row r="6" spans="2:5" x14ac:dyDescent="0.25">
      <c r="B6" s="7" t="s">
        <v>31</v>
      </c>
      <c r="C6" s="18">
        <v>25.25</v>
      </c>
      <c r="D6" s="18">
        <v>26.25</v>
      </c>
      <c r="E6" s="18">
        <v>26.75</v>
      </c>
    </row>
    <row r="7" spans="2:5" x14ac:dyDescent="0.25">
      <c r="B7" s="7" t="s">
        <v>24</v>
      </c>
      <c r="C7" s="18">
        <v>22.25</v>
      </c>
      <c r="D7" s="18">
        <v>22.25</v>
      </c>
      <c r="E7" s="18">
        <v>22.75</v>
      </c>
    </row>
    <row r="8" spans="2:5" x14ac:dyDescent="0.25">
      <c r="B8" s="7" t="s">
        <v>25</v>
      </c>
      <c r="C8" s="18">
        <v>20</v>
      </c>
      <c r="D8" s="18">
        <v>20.75</v>
      </c>
      <c r="E8" s="18">
        <v>20.75</v>
      </c>
    </row>
    <row r="9" spans="2:5" x14ac:dyDescent="0.25">
      <c r="B9" s="7" t="s">
        <v>357</v>
      </c>
      <c r="C9" s="18">
        <v>30.25</v>
      </c>
      <c r="D9" s="18">
        <v>30.5</v>
      </c>
      <c r="E9" s="18">
        <v>31</v>
      </c>
    </row>
    <row r="10" spans="2:5" x14ac:dyDescent="0.25">
      <c r="B10" s="7" t="s">
        <v>299</v>
      </c>
      <c r="C10" s="18">
        <v>22.25</v>
      </c>
      <c r="D10" s="18">
        <v>22.75</v>
      </c>
      <c r="E10" s="18">
        <v>22.75</v>
      </c>
    </row>
    <row r="11" spans="2:5" x14ac:dyDescent="0.25">
      <c r="B11" s="7" t="s">
        <v>81</v>
      </c>
      <c r="C11" s="18">
        <v>16.25</v>
      </c>
      <c r="D11" s="18">
        <v>16.75</v>
      </c>
      <c r="E11" s="18">
        <v>17</v>
      </c>
    </row>
    <row r="12" spans="2:5" x14ac:dyDescent="0.25">
      <c r="B12" s="7" t="s">
        <v>413</v>
      </c>
      <c r="C12" s="18">
        <v>19.5</v>
      </c>
      <c r="D12" s="18">
        <v>20.25</v>
      </c>
      <c r="E12" s="18">
        <v>20.5</v>
      </c>
    </row>
    <row r="13" spans="2:5" x14ac:dyDescent="0.25">
      <c r="B13" s="7" t="s">
        <v>228</v>
      </c>
      <c r="C13" s="18">
        <v>22</v>
      </c>
      <c r="D13" s="18">
        <v>23</v>
      </c>
      <c r="E13" s="18">
        <v>24</v>
      </c>
    </row>
    <row r="14" spans="2:5" x14ac:dyDescent="0.25">
      <c r="B14" s="7" t="s">
        <v>218</v>
      </c>
      <c r="C14" s="18">
        <v>17</v>
      </c>
      <c r="D14" s="18">
        <v>17.25</v>
      </c>
      <c r="E14" s="18">
        <v>18</v>
      </c>
    </row>
    <row r="15" spans="2:5" x14ac:dyDescent="0.25">
      <c r="B15" s="7" t="s">
        <v>239</v>
      </c>
      <c r="C15" s="18">
        <v>20.25</v>
      </c>
      <c r="D15" s="18">
        <v>20.5</v>
      </c>
      <c r="E15" s="18">
        <v>21.25</v>
      </c>
    </row>
    <row r="16" spans="2:5" ht="24" x14ac:dyDescent="0.25">
      <c r="B16" s="7" t="s">
        <v>469</v>
      </c>
      <c r="C16" s="18">
        <v>21.5</v>
      </c>
      <c r="D16" s="18">
        <v>22.25</v>
      </c>
      <c r="E16" s="18">
        <v>22.5</v>
      </c>
    </row>
    <row r="17" spans="2:5" x14ac:dyDescent="0.25">
      <c r="B17" s="7" t="s">
        <v>229</v>
      </c>
      <c r="C17" s="18">
        <v>18.5</v>
      </c>
      <c r="D17" s="18">
        <v>18.75</v>
      </c>
      <c r="E17" s="18">
        <v>19.25</v>
      </c>
    </row>
    <row r="18" spans="2:5" x14ac:dyDescent="0.25">
      <c r="B18" s="7" t="s">
        <v>478</v>
      </c>
      <c r="C18" s="18">
        <v>24.25</v>
      </c>
      <c r="D18" s="18">
        <v>24.75</v>
      </c>
      <c r="E18" s="18">
        <v>25.25</v>
      </c>
    </row>
    <row r="19" spans="2:5" x14ac:dyDescent="0.25">
      <c r="B19" s="7" t="s">
        <v>477</v>
      </c>
      <c r="C19" s="18">
        <v>29</v>
      </c>
      <c r="D19" s="18">
        <v>29.75</v>
      </c>
      <c r="E19" s="18">
        <v>30.75</v>
      </c>
    </row>
    <row r="20" spans="2:5" x14ac:dyDescent="0.25">
      <c r="B20" s="7" t="s">
        <v>202</v>
      </c>
      <c r="C20" s="18">
        <v>18</v>
      </c>
      <c r="D20" s="18">
        <v>18.5</v>
      </c>
      <c r="E20" s="18">
        <v>19</v>
      </c>
    </row>
    <row r="21" spans="2:5" x14ac:dyDescent="0.25">
      <c r="B21" s="7" t="s">
        <v>321</v>
      </c>
      <c r="C21" s="18">
        <v>27</v>
      </c>
      <c r="D21" s="18">
        <v>27.75</v>
      </c>
      <c r="E21" s="18">
        <v>28.75</v>
      </c>
    </row>
    <row r="22" spans="2:5" x14ac:dyDescent="0.25">
      <c r="B22" s="15" t="s">
        <v>183</v>
      </c>
      <c r="C22">
        <v>33</v>
      </c>
      <c r="D22">
        <v>33</v>
      </c>
      <c r="E22">
        <v>34</v>
      </c>
    </row>
    <row r="23" spans="2:5" x14ac:dyDescent="0.25">
      <c r="B23" s="15" t="s">
        <v>61</v>
      </c>
      <c r="C23">
        <v>28.25</v>
      </c>
      <c r="D23">
        <v>28.5</v>
      </c>
      <c r="E23">
        <v>29.5</v>
      </c>
    </row>
    <row r="24" spans="2:5" x14ac:dyDescent="0.25">
      <c r="B24" s="15" t="s">
        <v>62</v>
      </c>
      <c r="C24">
        <v>23.25</v>
      </c>
      <c r="D24">
        <v>23.75</v>
      </c>
      <c r="E24">
        <v>24.5</v>
      </c>
    </row>
    <row r="25" spans="2:5" x14ac:dyDescent="0.25">
      <c r="B25" s="15" t="s">
        <v>70</v>
      </c>
      <c r="C25">
        <v>22.25</v>
      </c>
      <c r="D25">
        <v>22.25</v>
      </c>
      <c r="E25">
        <v>23</v>
      </c>
    </row>
    <row r="26" spans="2:5" x14ac:dyDescent="0.25">
      <c r="B26" s="15" t="s">
        <v>63</v>
      </c>
      <c r="C26">
        <v>21.25</v>
      </c>
      <c r="D26">
        <v>22.25</v>
      </c>
      <c r="E26">
        <v>22.25</v>
      </c>
    </row>
    <row r="27" spans="2:5" x14ac:dyDescent="0.25">
      <c r="B27" s="15" t="s">
        <v>250</v>
      </c>
      <c r="C27">
        <v>22.75</v>
      </c>
      <c r="D27">
        <v>26.5</v>
      </c>
      <c r="E27">
        <v>27</v>
      </c>
    </row>
    <row r="28" spans="2:5" x14ac:dyDescent="0.25">
      <c r="B28" s="15" t="s">
        <v>249</v>
      </c>
      <c r="C28">
        <v>32.75</v>
      </c>
      <c r="D28">
        <v>33.75</v>
      </c>
      <c r="E28">
        <v>34</v>
      </c>
    </row>
    <row r="29" spans="2:5" x14ac:dyDescent="0.25">
      <c r="B29" s="15" t="s">
        <v>253</v>
      </c>
      <c r="C29">
        <v>18.5</v>
      </c>
      <c r="D29">
        <v>19.5</v>
      </c>
      <c r="E29">
        <v>19.5</v>
      </c>
    </row>
  </sheetData>
  <pageMargins left="0" right="0" top="0" bottom="0" header="0" footer="0"/>
  <pageSetup paperSize="9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2" workbookViewId="0">
      <selection activeCell="D15" sqref="D15"/>
    </sheetView>
  </sheetViews>
  <sheetFormatPr defaultRowHeight="18.75" x14ac:dyDescent="0.3"/>
  <cols>
    <col min="1" max="2" width="9.140625" style="25"/>
    <col min="3" max="3" width="9.140625" style="26"/>
    <col min="4" max="4" width="9.7109375" style="25" bestFit="1" customWidth="1"/>
    <col min="5" max="5" width="9.140625" style="25"/>
    <col min="6" max="6" width="9.7109375" style="25" bestFit="1" customWidth="1"/>
    <col min="7" max="16384" width="9.140625" style="25"/>
  </cols>
  <sheetData>
    <row r="1" spans="1:5" x14ac:dyDescent="0.3">
      <c r="A1" s="41" t="s">
        <v>1140</v>
      </c>
      <c r="B1" s="41"/>
      <c r="C1" s="41"/>
      <c r="D1" s="41"/>
      <c r="E1" s="41"/>
    </row>
    <row r="2" spans="1:5" x14ac:dyDescent="0.3">
      <c r="A2" s="32" t="s">
        <v>2</v>
      </c>
      <c r="B2" s="32" t="s">
        <v>1136</v>
      </c>
      <c r="C2" s="32" t="s">
        <v>1134</v>
      </c>
      <c r="D2" s="32" t="s">
        <v>1135</v>
      </c>
      <c r="E2" s="32" t="s">
        <v>1139</v>
      </c>
    </row>
    <row r="3" spans="1:5" x14ac:dyDescent="0.3">
      <c r="A3" s="33" t="s">
        <v>16</v>
      </c>
      <c r="B3" s="32">
        <v>47</v>
      </c>
      <c r="C3" s="32">
        <v>22</v>
      </c>
      <c r="D3" s="32">
        <f t="shared" ref="D3:D15" si="0">B3-C3</f>
        <v>25</v>
      </c>
      <c r="E3" s="32">
        <f>D3/B3%</f>
        <v>53.191489361702132</v>
      </c>
    </row>
    <row r="4" spans="1:5" x14ac:dyDescent="0.3">
      <c r="A4" s="33" t="s">
        <v>380</v>
      </c>
      <c r="B4" s="32">
        <v>45</v>
      </c>
      <c r="C4" s="32">
        <v>18</v>
      </c>
      <c r="D4" s="32">
        <f t="shared" si="0"/>
        <v>27</v>
      </c>
      <c r="E4" s="32">
        <f t="shared" ref="E4:E14" si="1">D4/B4%</f>
        <v>60</v>
      </c>
    </row>
    <row r="5" spans="1:5" x14ac:dyDescent="0.3">
      <c r="A5" s="33" t="s">
        <v>409</v>
      </c>
      <c r="B5" s="32">
        <v>42</v>
      </c>
      <c r="C5" s="32">
        <v>15</v>
      </c>
      <c r="D5" s="32">
        <f t="shared" si="0"/>
        <v>27</v>
      </c>
      <c r="E5" s="32">
        <f t="shared" si="1"/>
        <v>64.285714285714292</v>
      </c>
    </row>
    <row r="6" spans="1:5" x14ac:dyDescent="0.3">
      <c r="A6" s="33" t="s">
        <v>438</v>
      </c>
      <c r="B6" s="32">
        <v>47</v>
      </c>
      <c r="C6" s="32">
        <v>25</v>
      </c>
      <c r="D6" s="32">
        <f t="shared" si="0"/>
        <v>22</v>
      </c>
      <c r="E6" s="32">
        <f t="shared" si="1"/>
        <v>46.808510638297875</v>
      </c>
    </row>
    <row r="7" spans="1:5" x14ac:dyDescent="0.3">
      <c r="A7" s="33" t="s">
        <v>462</v>
      </c>
      <c r="B7" s="32">
        <v>48</v>
      </c>
      <c r="C7" s="32">
        <v>16</v>
      </c>
      <c r="D7" s="32">
        <f t="shared" si="0"/>
        <v>32</v>
      </c>
      <c r="E7" s="32">
        <f t="shared" si="1"/>
        <v>66.666666666666671</v>
      </c>
    </row>
    <row r="8" spans="1:5" x14ac:dyDescent="0.3">
      <c r="A8" s="33" t="s">
        <v>488</v>
      </c>
      <c r="B8" s="32">
        <v>45</v>
      </c>
      <c r="C8" s="32">
        <v>19</v>
      </c>
      <c r="D8" s="32">
        <f t="shared" si="0"/>
        <v>26</v>
      </c>
      <c r="E8" s="32">
        <f t="shared" si="1"/>
        <v>57.777777777777779</v>
      </c>
    </row>
    <row r="9" spans="1:5" x14ac:dyDescent="0.3">
      <c r="A9" s="33" t="s">
        <v>511</v>
      </c>
      <c r="B9" s="32">
        <v>46</v>
      </c>
      <c r="C9" s="32">
        <v>16</v>
      </c>
      <c r="D9" s="32">
        <f t="shared" si="0"/>
        <v>30</v>
      </c>
      <c r="E9" s="32">
        <f t="shared" si="1"/>
        <v>65.217391304347828</v>
      </c>
    </row>
    <row r="10" spans="1:5" x14ac:dyDescent="0.3">
      <c r="A10" s="33" t="s">
        <v>531</v>
      </c>
      <c r="B10" s="32">
        <v>38</v>
      </c>
      <c r="C10" s="32">
        <v>20</v>
      </c>
      <c r="D10" s="32">
        <f t="shared" si="0"/>
        <v>18</v>
      </c>
      <c r="E10" s="32">
        <f t="shared" si="1"/>
        <v>47.368421052631575</v>
      </c>
    </row>
    <row r="11" spans="1:5" x14ac:dyDescent="0.3">
      <c r="A11" s="33" t="s">
        <v>539</v>
      </c>
      <c r="B11" s="32">
        <v>46</v>
      </c>
      <c r="C11" s="32">
        <v>7</v>
      </c>
      <c r="D11" s="32">
        <f t="shared" si="0"/>
        <v>39</v>
      </c>
      <c r="E11" s="32">
        <f t="shared" si="1"/>
        <v>84.782608695652172</v>
      </c>
    </row>
    <row r="12" spans="1:5" x14ac:dyDescent="0.3">
      <c r="A12" s="33" t="s">
        <v>195</v>
      </c>
      <c r="B12" s="32">
        <v>45</v>
      </c>
      <c r="C12" s="32">
        <v>14</v>
      </c>
      <c r="D12" s="32">
        <f t="shared" si="0"/>
        <v>31</v>
      </c>
      <c r="E12" s="32">
        <f t="shared" si="1"/>
        <v>68.888888888888886</v>
      </c>
    </row>
    <row r="13" spans="1:5" x14ac:dyDescent="0.3">
      <c r="A13" s="33" t="s">
        <v>301</v>
      </c>
      <c r="B13" s="32">
        <v>44</v>
      </c>
      <c r="C13" s="32">
        <v>22</v>
      </c>
      <c r="D13" s="32">
        <f t="shared" si="0"/>
        <v>22</v>
      </c>
      <c r="E13" s="32">
        <f t="shared" si="1"/>
        <v>50</v>
      </c>
    </row>
    <row r="14" spans="1:5" x14ac:dyDescent="0.3">
      <c r="A14" s="33" t="s">
        <v>341</v>
      </c>
      <c r="B14" s="32">
        <v>48</v>
      </c>
      <c r="C14" s="32">
        <v>23</v>
      </c>
      <c r="D14" s="32">
        <v>25</v>
      </c>
      <c r="E14" s="32">
        <f t="shared" si="1"/>
        <v>52.083333333333336</v>
      </c>
    </row>
    <row r="15" spans="1:5" x14ac:dyDescent="0.3">
      <c r="A15" s="26"/>
      <c r="B15" s="31">
        <v>541</v>
      </c>
      <c r="C15" s="26">
        <v>218</v>
      </c>
      <c r="D15" s="26">
        <f t="shared" si="0"/>
        <v>323</v>
      </c>
    </row>
    <row r="16" spans="1:5" x14ac:dyDescent="0.3">
      <c r="A16" s="26"/>
      <c r="B16" s="26"/>
      <c r="C16" s="30">
        <f>C15/B15%</f>
        <v>40.29574861367837</v>
      </c>
      <c r="D16" s="30">
        <f>D15/B15%</f>
        <v>59.704251386321623</v>
      </c>
      <c r="E16" s="25" t="s">
        <v>1138</v>
      </c>
    </row>
    <row r="17" spans="1:6" x14ac:dyDescent="0.3">
      <c r="A17" s="40" t="s">
        <v>1137</v>
      </c>
      <c r="B17" s="40"/>
      <c r="D17" s="34">
        <v>0.85399999999999998</v>
      </c>
      <c r="E17" s="26" t="s">
        <v>1133</v>
      </c>
      <c r="F17" s="34">
        <v>0.25700000000000001</v>
      </c>
    </row>
  </sheetData>
  <mergeCells count="2">
    <mergeCell ref="A17:B17"/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8"/>
  <sheetViews>
    <sheetView showGridLines="0" topLeftCell="D1" zoomScale="90" zoomScaleNormal="90" workbookViewId="0">
      <pane ySplit="9" topLeftCell="A46" activePane="bottomLeft" state="frozen"/>
      <selection pane="bottomLeft" activeCell="V21" sqref="V21"/>
    </sheetView>
  </sheetViews>
  <sheetFormatPr defaultRowHeight="15" x14ac:dyDescent="0.25"/>
  <cols>
    <col min="1" max="1" width="2.7109375" customWidth="1"/>
    <col min="2" max="2" width="6" customWidth="1"/>
    <col min="3" max="3" width="14.7109375" customWidth="1"/>
    <col min="4" max="4" width="4.5703125" customWidth="1"/>
    <col min="5" max="5" width="24.28515625" customWidth="1"/>
    <col min="6" max="6" width="8.28515625" customWidth="1"/>
    <col min="7" max="7" width="8.7109375" customWidth="1"/>
    <col min="8" max="8" width="9" hidden="1" customWidth="1"/>
    <col min="9" max="9" width="7.140625" hidden="1" customWidth="1"/>
    <col min="10" max="10" width="7" hidden="1" customWidth="1"/>
    <col min="11" max="11" width="8" hidden="1" customWidth="1"/>
    <col min="12" max="12" width="22.140625" hidden="1" customWidth="1"/>
    <col min="13" max="14" width="20.85546875" hidden="1" customWidth="1"/>
    <col min="15" max="17" width="20.85546875" style="12" customWidth="1"/>
    <col min="18" max="18" width="8.7109375" customWidth="1"/>
    <col min="19" max="19" width="8.85546875" customWidth="1"/>
  </cols>
  <sheetData>
    <row r="1" spans="2:19" ht="14.1" customHeight="1" x14ac:dyDescent="0.25"/>
    <row r="2" spans="2:19" hidden="1" x14ac:dyDescent="0.25">
      <c r="D2" s="36"/>
      <c r="E2" s="36"/>
      <c r="F2" s="36"/>
      <c r="L2" s="36"/>
      <c r="M2" s="36"/>
      <c r="N2" s="36"/>
      <c r="O2" s="36"/>
      <c r="P2" s="36"/>
      <c r="Q2" s="36"/>
      <c r="R2" s="36"/>
    </row>
    <row r="3" spans="2:19" hidden="1" x14ac:dyDescent="0.25">
      <c r="D3" s="36"/>
      <c r="E3" s="36"/>
      <c r="F3" s="36"/>
      <c r="L3" s="36"/>
      <c r="M3" s="37"/>
      <c r="N3" s="37"/>
      <c r="O3" s="38"/>
      <c r="P3" s="38"/>
      <c r="Q3" s="38"/>
      <c r="R3" s="36"/>
    </row>
    <row r="4" spans="2:19" ht="0.4" hidden="1" customHeight="1" x14ac:dyDescent="0.25"/>
    <row r="5" spans="2:19" ht="3.6" hidden="1" customHeight="1" x14ac:dyDescent="0.25">
      <c r="D5" s="1"/>
      <c r="E5" s="1"/>
    </row>
    <row r="6" spans="2:19" ht="25.15" hidden="1" customHeight="1" x14ac:dyDescent="0.25">
      <c r="F6" s="36"/>
      <c r="G6" s="36"/>
      <c r="H6" s="36"/>
      <c r="I6" s="36"/>
      <c r="J6" s="36"/>
      <c r="K6" s="36"/>
      <c r="L6" s="36"/>
      <c r="M6" s="36"/>
    </row>
    <row r="7" spans="2:19" ht="3.4" hidden="1" customHeight="1" x14ac:dyDescent="0.25"/>
    <row r="8" spans="2:19" ht="22.15" hidden="1" customHeight="1" x14ac:dyDescent="0.25">
      <c r="C8" s="36"/>
      <c r="D8" s="36"/>
      <c r="E8" s="36"/>
      <c r="F8" s="36"/>
    </row>
    <row r="9" spans="2:19" ht="4.1500000000000004" customHeight="1" x14ac:dyDescent="0.25"/>
    <row r="10" spans="2:19" ht="24" customHeight="1" x14ac:dyDescent="0.25">
      <c r="B10" s="2" t="s">
        <v>0</v>
      </c>
      <c r="C10" s="2" t="s">
        <v>1</v>
      </c>
      <c r="D10" s="2" t="s">
        <v>2</v>
      </c>
      <c r="E10" s="2" t="s">
        <v>554</v>
      </c>
      <c r="F10" s="2" t="s">
        <v>555</v>
      </c>
      <c r="G10" s="2" t="s">
        <v>4</v>
      </c>
      <c r="H10" s="2" t="s">
        <v>5</v>
      </c>
      <c r="I10" s="2" t="s">
        <v>6</v>
      </c>
      <c r="J10" s="2" t="s">
        <v>7</v>
      </c>
      <c r="K10" s="2" t="s">
        <v>8</v>
      </c>
      <c r="L10" s="2" t="s">
        <v>9</v>
      </c>
      <c r="M10" s="2" t="s">
        <v>10</v>
      </c>
      <c r="N10" s="2" t="s">
        <v>11</v>
      </c>
      <c r="O10" s="14"/>
      <c r="P10" s="14"/>
      <c r="Q10" s="14"/>
      <c r="R10" s="2" t="s">
        <v>12</v>
      </c>
      <c r="S10" s="2" t="s">
        <v>641</v>
      </c>
    </row>
    <row r="11" spans="2:19" ht="15" customHeight="1" x14ac:dyDescent="0.25">
      <c r="B11" s="3">
        <v>1</v>
      </c>
      <c r="C11" s="3" t="s">
        <v>194</v>
      </c>
      <c r="D11" s="3" t="s">
        <v>195</v>
      </c>
      <c r="E11" s="3" t="s">
        <v>556</v>
      </c>
      <c r="F11" s="4" t="s">
        <v>557</v>
      </c>
      <c r="G11" s="3" t="s">
        <v>196</v>
      </c>
      <c r="H11" s="3" t="s">
        <v>197</v>
      </c>
      <c r="I11" s="3" t="s">
        <v>20</v>
      </c>
      <c r="J11" s="3" t="s">
        <v>30</v>
      </c>
      <c r="K11" s="3" t="s">
        <v>22</v>
      </c>
      <c r="L11" s="3" t="s">
        <v>42</v>
      </c>
      <c r="M11" s="3" t="s">
        <v>31</v>
      </c>
      <c r="N11" s="3" t="s">
        <v>23</v>
      </c>
      <c r="O11" s="15" t="str">
        <f t="shared" ref="O11:O55" si="0">IF(S11&gt;=VLOOKUP(L11,CHUAN,2,0),L11,"")</f>
        <v>THPT BÀ ĐIỂM</v>
      </c>
      <c r="P11" s="15" t="str">
        <f t="shared" ref="P11:P55" si="1">IF(O11="",IF(S11&gt;=VLOOKUP(M11,CHUAN,3,0),M11,""),"")</f>
        <v/>
      </c>
      <c r="Q11" s="15" t="str">
        <f t="shared" ref="Q11:Q55" si="2">IF(AND(O11="",P11=""),IF(S11&gt;=VLOOKUP(N11,CHUAN,4,0),N11,""),"")</f>
        <v/>
      </c>
      <c r="R11" s="3">
        <v>1.5</v>
      </c>
      <c r="S11" s="6">
        <v>29.75</v>
      </c>
    </row>
    <row r="12" spans="2:19" ht="24" customHeight="1" x14ac:dyDescent="0.25">
      <c r="B12" s="3">
        <v>2</v>
      </c>
      <c r="C12" s="3" t="s">
        <v>198</v>
      </c>
      <c r="D12" s="3" t="s">
        <v>195</v>
      </c>
      <c r="E12" s="3" t="s">
        <v>558</v>
      </c>
      <c r="F12" s="4" t="s">
        <v>559</v>
      </c>
      <c r="G12" s="3" t="s">
        <v>199</v>
      </c>
      <c r="H12" s="3" t="s">
        <v>197</v>
      </c>
      <c r="I12" s="3" t="s">
        <v>36</v>
      </c>
      <c r="J12" s="3" t="s">
        <v>37</v>
      </c>
      <c r="K12" s="3" t="s">
        <v>22</v>
      </c>
      <c r="L12" s="3" t="s">
        <v>42</v>
      </c>
      <c r="M12" s="3" t="s">
        <v>31</v>
      </c>
      <c r="N12" s="3" t="s">
        <v>23</v>
      </c>
      <c r="O12" s="15" t="s">
        <v>1131</v>
      </c>
      <c r="P12" s="15" t="s">
        <v>1131</v>
      </c>
      <c r="Q12" s="15" t="s">
        <v>1131</v>
      </c>
      <c r="R12" s="15" t="s">
        <v>1131</v>
      </c>
      <c r="S12" s="6">
        <v>23</v>
      </c>
    </row>
    <row r="13" spans="2:19" ht="24" customHeight="1" x14ac:dyDescent="0.25">
      <c r="B13" s="3">
        <v>3</v>
      </c>
      <c r="C13" s="3" t="s">
        <v>200</v>
      </c>
      <c r="D13" s="3" t="s">
        <v>195</v>
      </c>
      <c r="E13" s="3" t="s">
        <v>560</v>
      </c>
      <c r="F13" s="4" t="s">
        <v>559</v>
      </c>
      <c r="G13" s="3" t="s">
        <v>201</v>
      </c>
      <c r="H13" s="3" t="s">
        <v>197</v>
      </c>
      <c r="I13" s="3" t="s">
        <v>36</v>
      </c>
      <c r="J13" s="3" t="s">
        <v>21</v>
      </c>
      <c r="K13" s="3" t="s">
        <v>22</v>
      </c>
      <c r="L13" s="3" t="s">
        <v>23</v>
      </c>
      <c r="M13" s="3" t="s">
        <v>24</v>
      </c>
      <c r="N13" s="3" t="s">
        <v>202</v>
      </c>
      <c r="O13" s="15" t="str">
        <f t="shared" si="0"/>
        <v>THPT NGUYỄN VĂN CỪ</v>
      </c>
      <c r="P13" s="15" t="str">
        <f t="shared" si="1"/>
        <v/>
      </c>
      <c r="Q13" s="15" t="str">
        <f t="shared" si="2"/>
        <v/>
      </c>
      <c r="R13" s="3">
        <v>1.5</v>
      </c>
      <c r="S13" s="6">
        <v>41.75</v>
      </c>
    </row>
    <row r="14" spans="2:19" ht="24" customHeight="1" x14ac:dyDescent="0.25">
      <c r="B14" s="3">
        <v>4</v>
      </c>
      <c r="C14" s="3" t="s">
        <v>203</v>
      </c>
      <c r="D14" s="3" t="s">
        <v>195</v>
      </c>
      <c r="E14" s="3" t="s">
        <v>561</v>
      </c>
      <c r="F14" s="4" t="s">
        <v>562</v>
      </c>
      <c r="G14" s="3" t="s">
        <v>204</v>
      </c>
      <c r="H14" s="3" t="s">
        <v>205</v>
      </c>
      <c r="I14" s="3" t="s">
        <v>36</v>
      </c>
      <c r="J14" s="3" t="s">
        <v>37</v>
      </c>
      <c r="K14" s="3" t="s">
        <v>22</v>
      </c>
      <c r="L14" s="3" t="s">
        <v>31</v>
      </c>
      <c r="M14" s="3" t="s">
        <v>23</v>
      </c>
      <c r="N14" s="3" t="s">
        <v>24</v>
      </c>
      <c r="O14" s="15" t="str">
        <f t="shared" si="0"/>
        <v>THPT PHẠM VĂN SÁNG</v>
      </c>
      <c r="P14" s="15" t="str">
        <f t="shared" si="1"/>
        <v/>
      </c>
      <c r="Q14" s="15" t="str">
        <f t="shared" si="2"/>
        <v/>
      </c>
      <c r="R14" s="3">
        <v>1.5</v>
      </c>
      <c r="S14" s="6">
        <v>30.5</v>
      </c>
    </row>
    <row r="15" spans="2:19" ht="24" customHeight="1" x14ac:dyDescent="0.25">
      <c r="B15" s="3">
        <v>7</v>
      </c>
      <c r="C15" s="3" t="s">
        <v>211</v>
      </c>
      <c r="D15" s="3" t="s">
        <v>195</v>
      </c>
      <c r="E15" s="3" t="s">
        <v>567</v>
      </c>
      <c r="F15" s="4" t="s">
        <v>568</v>
      </c>
      <c r="G15" s="3" t="s">
        <v>212</v>
      </c>
      <c r="H15" s="3" t="s">
        <v>197</v>
      </c>
      <c r="I15" s="3" t="s">
        <v>36</v>
      </c>
      <c r="J15" s="3" t="s">
        <v>30</v>
      </c>
      <c r="K15" s="3" t="s">
        <v>22</v>
      </c>
      <c r="L15" s="3" t="s">
        <v>31</v>
      </c>
      <c r="M15" s="3" t="s">
        <v>23</v>
      </c>
      <c r="N15" s="3" t="s">
        <v>24</v>
      </c>
      <c r="O15" s="15" t="s">
        <v>1131</v>
      </c>
      <c r="P15" s="15" t="s">
        <v>1131</v>
      </c>
      <c r="Q15" s="15" t="s">
        <v>1131</v>
      </c>
      <c r="R15" s="15" t="s">
        <v>1131</v>
      </c>
      <c r="S15" s="6">
        <v>20.25</v>
      </c>
    </row>
    <row r="16" spans="2:19" ht="15" customHeight="1" x14ac:dyDescent="0.25">
      <c r="B16" s="3">
        <v>5</v>
      </c>
      <c r="C16" s="3" t="s">
        <v>206</v>
      </c>
      <c r="D16" s="3" t="s">
        <v>195</v>
      </c>
      <c r="E16" s="3" t="s">
        <v>563</v>
      </c>
      <c r="F16" s="4" t="s">
        <v>564</v>
      </c>
      <c r="G16" s="3" t="s">
        <v>207</v>
      </c>
      <c r="H16" s="3" t="s">
        <v>208</v>
      </c>
      <c r="I16" s="3" t="s">
        <v>36</v>
      </c>
      <c r="J16" s="3" t="s">
        <v>21</v>
      </c>
      <c r="K16" s="3" t="s">
        <v>22</v>
      </c>
      <c r="L16" s="3" t="s">
        <v>31</v>
      </c>
      <c r="M16" s="3" t="s">
        <v>23</v>
      </c>
      <c r="N16" s="3" t="s">
        <v>24</v>
      </c>
      <c r="O16" s="15" t="str">
        <f t="shared" si="0"/>
        <v/>
      </c>
      <c r="P16" s="15" t="str">
        <f t="shared" si="1"/>
        <v/>
      </c>
      <c r="Q16" s="15" t="str">
        <f t="shared" si="2"/>
        <v>THPT VĨNH LỘC B</v>
      </c>
      <c r="R16" s="3">
        <v>1.5</v>
      </c>
      <c r="S16" s="6">
        <v>23.75</v>
      </c>
    </row>
    <row r="17" spans="2:19" ht="24" customHeight="1" x14ac:dyDescent="0.25">
      <c r="B17" s="3">
        <v>6</v>
      </c>
      <c r="C17" s="3" t="s">
        <v>209</v>
      </c>
      <c r="D17" s="3" t="s">
        <v>195</v>
      </c>
      <c r="E17" s="3" t="s">
        <v>565</v>
      </c>
      <c r="F17" s="4" t="s">
        <v>566</v>
      </c>
      <c r="G17" s="3" t="s">
        <v>210</v>
      </c>
      <c r="H17" s="3" t="s">
        <v>197</v>
      </c>
      <c r="I17" s="3" t="s">
        <v>20</v>
      </c>
      <c r="J17" s="3" t="s">
        <v>37</v>
      </c>
      <c r="K17" s="3" t="s">
        <v>22</v>
      </c>
      <c r="L17" s="3" t="s">
        <v>31</v>
      </c>
      <c r="M17" s="3" t="s">
        <v>23</v>
      </c>
      <c r="N17" s="3" t="s">
        <v>24</v>
      </c>
      <c r="O17" s="15" t="str">
        <f t="shared" si="0"/>
        <v>THPT PHẠM VĂN SÁNG</v>
      </c>
      <c r="P17" s="15" t="str">
        <f t="shared" si="1"/>
        <v/>
      </c>
      <c r="Q17" s="15" t="str">
        <f t="shared" si="2"/>
        <v/>
      </c>
      <c r="R17" s="3">
        <v>1.5</v>
      </c>
      <c r="S17" s="6">
        <v>30</v>
      </c>
    </row>
    <row r="18" spans="2:19" ht="15" customHeight="1" x14ac:dyDescent="0.25">
      <c r="B18" s="3">
        <v>8</v>
      </c>
      <c r="C18" s="3" t="s">
        <v>213</v>
      </c>
      <c r="D18" s="3" t="s">
        <v>195</v>
      </c>
      <c r="E18" s="3" t="s">
        <v>569</v>
      </c>
      <c r="F18" s="4" t="s">
        <v>570</v>
      </c>
      <c r="G18" s="3" t="s">
        <v>214</v>
      </c>
      <c r="H18" s="3" t="s">
        <v>215</v>
      </c>
      <c r="I18" s="3" t="s">
        <v>20</v>
      </c>
      <c r="J18" s="3" t="s">
        <v>30</v>
      </c>
      <c r="K18" s="3" t="s">
        <v>22</v>
      </c>
      <c r="L18" s="3" t="s">
        <v>42</v>
      </c>
      <c r="M18" s="3" t="s">
        <v>31</v>
      </c>
      <c r="N18" s="3" t="s">
        <v>23</v>
      </c>
      <c r="O18" s="15" t="str">
        <f t="shared" si="0"/>
        <v>THPT BÀ ĐIỂM</v>
      </c>
      <c r="P18" s="15" t="str">
        <f t="shared" si="1"/>
        <v/>
      </c>
      <c r="Q18" s="15" t="str">
        <f t="shared" si="2"/>
        <v/>
      </c>
      <c r="R18" s="3">
        <v>1.5</v>
      </c>
      <c r="S18" s="6">
        <v>31.25</v>
      </c>
    </row>
    <row r="19" spans="2:19" ht="24" customHeight="1" x14ac:dyDescent="0.25">
      <c r="B19" s="3">
        <v>9</v>
      </c>
      <c r="C19" s="3" t="s">
        <v>216</v>
      </c>
      <c r="D19" s="3" t="s">
        <v>195</v>
      </c>
      <c r="E19" s="3" t="s">
        <v>571</v>
      </c>
      <c r="F19" s="4" t="s">
        <v>572</v>
      </c>
      <c r="G19" s="3" t="s">
        <v>217</v>
      </c>
      <c r="H19" s="3" t="s">
        <v>197</v>
      </c>
      <c r="I19" s="3" t="s">
        <v>36</v>
      </c>
      <c r="J19" s="3" t="s">
        <v>21</v>
      </c>
      <c r="K19" s="3" t="s">
        <v>22</v>
      </c>
      <c r="L19" s="3" t="s">
        <v>23</v>
      </c>
      <c r="M19" s="3" t="s">
        <v>24</v>
      </c>
      <c r="N19" s="3" t="s">
        <v>218</v>
      </c>
      <c r="O19" s="15" t="str">
        <f t="shared" si="0"/>
        <v>THPT NGUYỄN VĂN CỪ</v>
      </c>
      <c r="P19" s="15" t="str">
        <f t="shared" si="1"/>
        <v/>
      </c>
      <c r="Q19" s="15" t="str">
        <f t="shared" si="2"/>
        <v/>
      </c>
      <c r="R19" s="3">
        <v>0.5</v>
      </c>
      <c r="S19" s="6">
        <v>27.75</v>
      </c>
    </row>
    <row r="20" spans="2:19" ht="24" customHeight="1" x14ac:dyDescent="0.25">
      <c r="B20" s="3">
        <v>10</v>
      </c>
      <c r="C20" s="3" t="s">
        <v>219</v>
      </c>
      <c r="D20" s="3" t="s">
        <v>195</v>
      </c>
      <c r="E20" s="3" t="s">
        <v>573</v>
      </c>
      <c r="F20" s="4" t="s">
        <v>572</v>
      </c>
      <c r="G20" s="3" t="s">
        <v>220</v>
      </c>
      <c r="H20" s="3" t="s">
        <v>197</v>
      </c>
      <c r="I20" s="3" t="s">
        <v>36</v>
      </c>
      <c r="J20" s="3" t="s">
        <v>30</v>
      </c>
      <c r="K20" s="3" t="s">
        <v>22</v>
      </c>
      <c r="L20" s="3" t="s">
        <v>42</v>
      </c>
      <c r="M20" s="3" t="s">
        <v>23</v>
      </c>
      <c r="N20" s="3" t="s">
        <v>24</v>
      </c>
      <c r="O20" s="15" t="s">
        <v>1131</v>
      </c>
      <c r="P20" s="15" t="s">
        <v>1131</v>
      </c>
      <c r="Q20" s="15" t="s">
        <v>1131</v>
      </c>
      <c r="R20" s="15" t="s">
        <v>1131</v>
      </c>
      <c r="S20" s="6">
        <v>14.5</v>
      </c>
    </row>
    <row r="21" spans="2:19" ht="24" customHeight="1" x14ac:dyDescent="0.25">
      <c r="B21" s="3">
        <v>11</v>
      </c>
      <c r="C21" s="3" t="s">
        <v>221</v>
      </c>
      <c r="D21" s="3" t="s">
        <v>195</v>
      </c>
      <c r="E21" s="3" t="s">
        <v>574</v>
      </c>
      <c r="F21" s="4" t="s">
        <v>575</v>
      </c>
      <c r="G21" s="3" t="s">
        <v>222</v>
      </c>
      <c r="H21" s="3" t="s">
        <v>223</v>
      </c>
      <c r="I21" s="3" t="s">
        <v>36</v>
      </c>
      <c r="J21" s="3" t="s">
        <v>30</v>
      </c>
      <c r="K21" s="3" t="s">
        <v>22</v>
      </c>
      <c r="L21" s="3" t="s">
        <v>42</v>
      </c>
      <c r="M21" s="3" t="s">
        <v>31</v>
      </c>
      <c r="N21" s="3" t="s">
        <v>23</v>
      </c>
      <c r="O21" s="15" t="str">
        <f t="shared" si="0"/>
        <v/>
      </c>
      <c r="P21" s="15" t="str">
        <f t="shared" si="1"/>
        <v>THPT PHẠM VĂN SÁNG</v>
      </c>
      <c r="Q21" s="15" t="str">
        <f t="shared" si="2"/>
        <v/>
      </c>
      <c r="R21" s="3">
        <v>1.5</v>
      </c>
      <c r="S21" s="6">
        <v>26.75</v>
      </c>
    </row>
    <row r="22" spans="2:19" ht="24" customHeight="1" x14ac:dyDescent="0.25">
      <c r="B22" s="3">
        <v>12</v>
      </c>
      <c r="C22" s="3" t="s">
        <v>224</v>
      </c>
      <c r="D22" s="3" t="s">
        <v>195</v>
      </c>
      <c r="E22" s="3" t="s">
        <v>576</v>
      </c>
      <c r="F22" s="4" t="s">
        <v>577</v>
      </c>
      <c r="G22" s="3" t="s">
        <v>225</v>
      </c>
      <c r="H22" s="3" t="s">
        <v>197</v>
      </c>
      <c r="I22" s="3" t="s">
        <v>36</v>
      </c>
      <c r="J22" s="3" t="s">
        <v>30</v>
      </c>
      <c r="K22" s="3" t="s">
        <v>22</v>
      </c>
      <c r="L22" s="3" t="s">
        <v>31</v>
      </c>
      <c r="M22" s="3" t="s">
        <v>23</v>
      </c>
      <c r="N22" s="3" t="s">
        <v>24</v>
      </c>
      <c r="O22" s="15" t="s">
        <v>1131</v>
      </c>
      <c r="P22" s="15" t="s">
        <v>1131</v>
      </c>
      <c r="Q22" s="15" t="s">
        <v>1131</v>
      </c>
      <c r="R22" s="15" t="s">
        <v>1131</v>
      </c>
      <c r="S22" s="6">
        <v>21.5</v>
      </c>
    </row>
    <row r="23" spans="2:19" ht="24" customHeight="1" x14ac:dyDescent="0.25">
      <c r="B23" s="3">
        <v>13</v>
      </c>
      <c r="C23" s="3" t="s">
        <v>226</v>
      </c>
      <c r="D23" s="3" t="s">
        <v>195</v>
      </c>
      <c r="E23" s="3" t="s">
        <v>578</v>
      </c>
      <c r="F23" s="4" t="s">
        <v>579</v>
      </c>
      <c r="G23" s="3" t="s">
        <v>227</v>
      </c>
      <c r="H23" s="3" t="s">
        <v>197</v>
      </c>
      <c r="I23" s="3" t="s">
        <v>36</v>
      </c>
      <c r="J23" s="3" t="s">
        <v>21</v>
      </c>
      <c r="K23" s="3" t="s">
        <v>22</v>
      </c>
      <c r="L23" s="3" t="s">
        <v>228</v>
      </c>
      <c r="M23" s="3" t="s">
        <v>229</v>
      </c>
      <c r="N23" s="3" t="s">
        <v>218</v>
      </c>
      <c r="O23" s="15" t="s">
        <v>1131</v>
      </c>
      <c r="P23" s="15" t="s">
        <v>1131</v>
      </c>
      <c r="Q23" s="15" t="s">
        <v>1131</v>
      </c>
      <c r="R23" s="15" t="s">
        <v>1131</v>
      </c>
      <c r="S23" s="6">
        <v>14.25</v>
      </c>
    </row>
    <row r="24" spans="2:19" ht="15" customHeight="1" x14ac:dyDescent="0.25">
      <c r="B24" s="3">
        <v>14</v>
      </c>
      <c r="C24" s="3" t="s">
        <v>230</v>
      </c>
      <c r="D24" s="3" t="s">
        <v>195</v>
      </c>
      <c r="E24" s="3" t="s">
        <v>580</v>
      </c>
      <c r="F24" s="4" t="s">
        <v>581</v>
      </c>
      <c r="G24" s="3" t="s">
        <v>231</v>
      </c>
      <c r="H24" s="3" t="s">
        <v>197</v>
      </c>
      <c r="I24" s="3" t="s">
        <v>20</v>
      </c>
      <c r="J24" s="3" t="s">
        <v>30</v>
      </c>
      <c r="K24" s="3" t="s">
        <v>22</v>
      </c>
      <c r="L24" s="3" t="s">
        <v>42</v>
      </c>
      <c r="M24" s="3" t="s">
        <v>31</v>
      </c>
      <c r="N24" s="3" t="s">
        <v>23</v>
      </c>
      <c r="O24" s="15" t="str">
        <f t="shared" si="0"/>
        <v>THPT BÀ ĐIỂM</v>
      </c>
      <c r="P24" s="15" t="str">
        <f t="shared" si="1"/>
        <v/>
      </c>
      <c r="Q24" s="15" t="str">
        <f t="shared" si="2"/>
        <v/>
      </c>
      <c r="R24" s="3">
        <v>1.5</v>
      </c>
      <c r="S24" s="6">
        <v>29.75</v>
      </c>
    </row>
    <row r="25" spans="2:19" ht="24" customHeight="1" x14ac:dyDescent="0.25">
      <c r="B25" s="3">
        <v>15</v>
      </c>
      <c r="C25" s="3" t="s">
        <v>232</v>
      </c>
      <c r="D25" s="3" t="s">
        <v>195</v>
      </c>
      <c r="E25" s="3" t="s">
        <v>582</v>
      </c>
      <c r="F25" s="4" t="s">
        <v>583</v>
      </c>
      <c r="G25" s="3" t="s">
        <v>220</v>
      </c>
      <c r="H25" s="3" t="s">
        <v>197</v>
      </c>
      <c r="I25" s="3" t="s">
        <v>36</v>
      </c>
      <c r="J25" s="3" t="s">
        <v>30</v>
      </c>
      <c r="K25" s="3" t="s">
        <v>22</v>
      </c>
      <c r="L25" s="3" t="s">
        <v>31</v>
      </c>
      <c r="M25" s="3" t="s">
        <v>23</v>
      </c>
      <c r="N25" s="3" t="s">
        <v>24</v>
      </c>
      <c r="O25" s="15" t="s">
        <v>1131</v>
      </c>
      <c r="P25" s="15" t="s">
        <v>1131</v>
      </c>
      <c r="Q25" s="15" t="s">
        <v>1131</v>
      </c>
      <c r="R25" s="15" t="s">
        <v>1131</v>
      </c>
      <c r="S25" s="6">
        <v>22.25</v>
      </c>
    </row>
    <row r="26" spans="2:19" ht="24" customHeight="1" x14ac:dyDescent="0.25">
      <c r="B26" s="3">
        <v>16</v>
      </c>
      <c r="C26" s="3" t="s">
        <v>233</v>
      </c>
      <c r="D26" s="3" t="s">
        <v>195</v>
      </c>
      <c r="E26" s="3" t="s">
        <v>584</v>
      </c>
      <c r="F26" s="4" t="s">
        <v>585</v>
      </c>
      <c r="G26" s="3" t="s">
        <v>234</v>
      </c>
      <c r="H26" s="3" t="s">
        <v>77</v>
      </c>
      <c r="I26" s="3" t="s">
        <v>20</v>
      </c>
      <c r="J26" s="3" t="s">
        <v>21</v>
      </c>
      <c r="K26" s="3" t="s">
        <v>22</v>
      </c>
      <c r="L26" s="3" t="s">
        <v>31</v>
      </c>
      <c r="M26" s="3" t="s">
        <v>23</v>
      </c>
      <c r="N26" s="3" t="s">
        <v>24</v>
      </c>
      <c r="O26" s="15" t="str">
        <f t="shared" si="0"/>
        <v>THPT PHẠM VĂN SÁNG</v>
      </c>
      <c r="P26" s="15" t="str">
        <f t="shared" si="1"/>
        <v/>
      </c>
      <c r="Q26" s="15" t="str">
        <f t="shared" si="2"/>
        <v/>
      </c>
      <c r="R26" s="3">
        <v>1.5</v>
      </c>
      <c r="S26" s="6">
        <v>27</v>
      </c>
    </row>
    <row r="27" spans="2:19" ht="15" customHeight="1" x14ac:dyDescent="0.25">
      <c r="B27" s="3">
        <v>17</v>
      </c>
      <c r="C27" s="3" t="s">
        <v>235</v>
      </c>
      <c r="D27" s="3" t="s">
        <v>195</v>
      </c>
      <c r="E27" s="3" t="s">
        <v>586</v>
      </c>
      <c r="F27" s="4" t="s">
        <v>587</v>
      </c>
      <c r="G27" s="3" t="s">
        <v>236</v>
      </c>
      <c r="H27" s="3" t="s">
        <v>197</v>
      </c>
      <c r="I27" s="3" t="s">
        <v>20</v>
      </c>
      <c r="J27" s="3" t="s">
        <v>30</v>
      </c>
      <c r="K27" s="3" t="s">
        <v>22</v>
      </c>
      <c r="L27" s="3" t="s">
        <v>31</v>
      </c>
      <c r="M27" s="3" t="s">
        <v>23</v>
      </c>
      <c r="N27" s="3" t="s">
        <v>24</v>
      </c>
      <c r="O27" s="15" t="str">
        <f t="shared" si="0"/>
        <v>THPT PHẠM VĂN SÁNG</v>
      </c>
      <c r="P27" s="15" t="str">
        <f t="shared" si="1"/>
        <v/>
      </c>
      <c r="Q27" s="15" t="str">
        <f t="shared" si="2"/>
        <v/>
      </c>
      <c r="R27" s="3">
        <v>1.5</v>
      </c>
      <c r="S27" s="6">
        <v>25.5</v>
      </c>
    </row>
    <row r="28" spans="2:19" ht="24" customHeight="1" x14ac:dyDescent="0.25">
      <c r="B28" s="3">
        <v>18</v>
      </c>
      <c r="C28" s="3" t="s">
        <v>237</v>
      </c>
      <c r="D28" s="3" t="s">
        <v>195</v>
      </c>
      <c r="E28" s="3" t="s">
        <v>588</v>
      </c>
      <c r="F28" s="4" t="s">
        <v>587</v>
      </c>
      <c r="G28" s="3" t="s">
        <v>238</v>
      </c>
      <c r="H28" s="3" t="s">
        <v>197</v>
      </c>
      <c r="I28" s="3" t="s">
        <v>36</v>
      </c>
      <c r="J28" s="3" t="s">
        <v>21</v>
      </c>
      <c r="K28" s="3" t="s">
        <v>22</v>
      </c>
      <c r="L28" s="3" t="s">
        <v>23</v>
      </c>
      <c r="M28" s="3" t="s">
        <v>24</v>
      </c>
      <c r="N28" s="3" t="s">
        <v>239</v>
      </c>
      <c r="O28" s="15" t="s">
        <v>1131</v>
      </c>
      <c r="P28" s="15" t="s">
        <v>1131</v>
      </c>
      <c r="Q28" s="15" t="s">
        <v>1131</v>
      </c>
      <c r="R28" s="15" t="s">
        <v>1131</v>
      </c>
      <c r="S28" s="6">
        <v>20.5</v>
      </c>
    </row>
    <row r="29" spans="2:19" ht="24" customHeight="1" x14ac:dyDescent="0.25">
      <c r="B29" s="3">
        <v>19</v>
      </c>
      <c r="C29" s="3" t="s">
        <v>240</v>
      </c>
      <c r="D29" s="3" t="s">
        <v>195</v>
      </c>
      <c r="E29" s="3" t="s">
        <v>589</v>
      </c>
      <c r="F29" s="4" t="s">
        <v>590</v>
      </c>
      <c r="G29" s="3" t="s">
        <v>241</v>
      </c>
      <c r="H29" s="3" t="s">
        <v>197</v>
      </c>
      <c r="I29" s="3" t="s">
        <v>36</v>
      </c>
      <c r="J29" s="3" t="s">
        <v>37</v>
      </c>
      <c r="K29" s="3" t="s">
        <v>22</v>
      </c>
      <c r="L29" s="3" t="s">
        <v>23</v>
      </c>
      <c r="M29" s="3" t="s">
        <v>24</v>
      </c>
      <c r="N29" s="3" t="s">
        <v>228</v>
      </c>
      <c r="O29" s="15" t="str">
        <f t="shared" si="0"/>
        <v>THPT NGUYỄN VĂN CỪ</v>
      </c>
      <c r="P29" s="15" t="str">
        <f t="shared" si="1"/>
        <v/>
      </c>
      <c r="Q29" s="15" t="str">
        <f t="shared" si="2"/>
        <v/>
      </c>
      <c r="R29" s="3">
        <v>1.5</v>
      </c>
      <c r="S29" s="6">
        <v>27.75</v>
      </c>
    </row>
    <row r="30" spans="2:19" ht="15" customHeight="1" x14ac:dyDescent="0.25">
      <c r="B30" s="3">
        <v>20</v>
      </c>
      <c r="C30" s="3" t="s">
        <v>242</v>
      </c>
      <c r="D30" s="3" t="s">
        <v>195</v>
      </c>
      <c r="E30" s="3" t="s">
        <v>591</v>
      </c>
      <c r="F30" s="4" t="s">
        <v>592</v>
      </c>
      <c r="G30" s="3" t="s">
        <v>243</v>
      </c>
      <c r="H30" s="3" t="s">
        <v>244</v>
      </c>
      <c r="I30" s="3" t="s">
        <v>20</v>
      </c>
      <c r="J30" s="3" t="s">
        <v>30</v>
      </c>
      <c r="K30" s="3" t="s">
        <v>22</v>
      </c>
      <c r="L30" s="3" t="s">
        <v>31</v>
      </c>
      <c r="M30" s="3" t="s">
        <v>23</v>
      </c>
      <c r="N30" s="3" t="s">
        <v>24</v>
      </c>
      <c r="O30" s="15" t="s">
        <v>1131</v>
      </c>
      <c r="P30" s="15" t="s">
        <v>1131</v>
      </c>
      <c r="Q30" s="15" t="s">
        <v>1131</v>
      </c>
      <c r="R30" s="15" t="s">
        <v>1131</v>
      </c>
      <c r="S30" s="6">
        <v>20.5</v>
      </c>
    </row>
    <row r="31" spans="2:19" ht="15" customHeight="1" x14ac:dyDescent="0.25">
      <c r="B31" s="3">
        <v>21</v>
      </c>
      <c r="C31" s="3" t="s">
        <v>245</v>
      </c>
      <c r="D31" s="3" t="s">
        <v>195</v>
      </c>
      <c r="E31" s="3" t="s">
        <v>593</v>
      </c>
      <c r="F31" s="4" t="s">
        <v>594</v>
      </c>
      <c r="G31" s="3" t="s">
        <v>246</v>
      </c>
      <c r="H31" s="3" t="s">
        <v>197</v>
      </c>
      <c r="I31" s="3" t="s">
        <v>20</v>
      </c>
      <c r="J31" s="3" t="s">
        <v>30</v>
      </c>
      <c r="K31" s="3" t="s">
        <v>22</v>
      </c>
      <c r="L31" s="3" t="s">
        <v>31</v>
      </c>
      <c r="M31" s="3" t="s">
        <v>23</v>
      </c>
      <c r="N31" s="3" t="s">
        <v>24</v>
      </c>
      <c r="O31" s="15" t="str">
        <f t="shared" si="0"/>
        <v>THPT PHẠM VĂN SÁNG</v>
      </c>
      <c r="P31" s="15" t="str">
        <f t="shared" si="1"/>
        <v/>
      </c>
      <c r="Q31" s="15" t="str">
        <f t="shared" si="2"/>
        <v/>
      </c>
      <c r="R31" s="3">
        <v>1</v>
      </c>
      <c r="S31" s="6">
        <v>28</v>
      </c>
    </row>
    <row r="32" spans="2:19" ht="15" customHeight="1" x14ac:dyDescent="0.25">
      <c r="B32" s="3">
        <v>22</v>
      </c>
      <c r="C32" s="3" t="s">
        <v>247</v>
      </c>
      <c r="D32" s="3" t="s">
        <v>195</v>
      </c>
      <c r="E32" s="3" t="s">
        <v>595</v>
      </c>
      <c r="F32" s="4" t="s">
        <v>596</v>
      </c>
      <c r="G32" s="3" t="s">
        <v>248</v>
      </c>
      <c r="H32" s="3" t="s">
        <v>197</v>
      </c>
      <c r="I32" s="3" t="s">
        <v>20</v>
      </c>
      <c r="J32" s="3" t="s">
        <v>37</v>
      </c>
      <c r="K32" s="3" t="s">
        <v>22</v>
      </c>
      <c r="L32" s="3" t="s">
        <v>249</v>
      </c>
      <c r="M32" s="3" t="s">
        <v>250</v>
      </c>
      <c r="N32" s="3" t="s">
        <v>23</v>
      </c>
      <c r="O32" s="15" t="str">
        <f t="shared" si="0"/>
        <v/>
      </c>
      <c r="P32" s="15" t="str">
        <f t="shared" si="1"/>
        <v>THPT THẠNH LỘC</v>
      </c>
      <c r="Q32" s="15" t="str">
        <f t="shared" si="2"/>
        <v/>
      </c>
      <c r="R32" s="3">
        <v>1.5</v>
      </c>
      <c r="S32" s="6">
        <v>32.25</v>
      </c>
    </row>
    <row r="33" spans="2:19" ht="15" customHeight="1" x14ac:dyDescent="0.25">
      <c r="B33" s="3">
        <v>23</v>
      </c>
      <c r="C33" s="3" t="s">
        <v>251</v>
      </c>
      <c r="D33" s="3" t="s">
        <v>195</v>
      </c>
      <c r="E33" s="3" t="s">
        <v>597</v>
      </c>
      <c r="F33" s="4" t="s">
        <v>598</v>
      </c>
      <c r="G33" s="3" t="s">
        <v>252</v>
      </c>
      <c r="H33" s="3" t="s">
        <v>197</v>
      </c>
      <c r="I33" s="3" t="s">
        <v>20</v>
      </c>
      <c r="J33" s="3" t="s">
        <v>30</v>
      </c>
      <c r="K33" s="3" t="s">
        <v>22</v>
      </c>
      <c r="L33" s="3" t="s">
        <v>31</v>
      </c>
      <c r="M33" s="3" t="s">
        <v>23</v>
      </c>
      <c r="N33" s="3" t="s">
        <v>253</v>
      </c>
      <c r="O33" s="15" t="str">
        <f t="shared" si="0"/>
        <v/>
      </c>
      <c r="P33" s="15" t="str">
        <f t="shared" si="1"/>
        <v>THPT NGUYỄN VĂN CỪ</v>
      </c>
      <c r="Q33" s="15" t="str">
        <f t="shared" si="2"/>
        <v/>
      </c>
      <c r="R33" s="3">
        <v>1.5</v>
      </c>
      <c r="S33" s="6">
        <v>24.5</v>
      </c>
    </row>
    <row r="34" spans="2:19" ht="15" customHeight="1" x14ac:dyDescent="0.25">
      <c r="B34" s="3">
        <v>24</v>
      </c>
      <c r="C34" s="3" t="s">
        <v>254</v>
      </c>
      <c r="D34" s="3" t="s">
        <v>195</v>
      </c>
      <c r="E34" s="3" t="s">
        <v>599</v>
      </c>
      <c r="F34" s="4" t="s">
        <v>600</v>
      </c>
      <c r="G34" s="3" t="s">
        <v>255</v>
      </c>
      <c r="H34" s="3" t="s">
        <v>197</v>
      </c>
      <c r="I34" s="3" t="s">
        <v>20</v>
      </c>
      <c r="J34" s="3" t="s">
        <v>37</v>
      </c>
      <c r="K34" s="3" t="s">
        <v>22</v>
      </c>
      <c r="L34" s="3" t="s">
        <v>121</v>
      </c>
      <c r="M34" s="3" t="s">
        <v>42</v>
      </c>
      <c r="N34" s="3" t="s">
        <v>31</v>
      </c>
      <c r="O34" s="15" t="str">
        <f t="shared" si="0"/>
        <v/>
      </c>
      <c r="P34" s="15" t="str">
        <f t="shared" si="1"/>
        <v/>
      </c>
      <c r="Q34" s="15" t="str">
        <f t="shared" si="2"/>
        <v>THPT PHẠM VĂN SÁNG</v>
      </c>
      <c r="R34" s="3">
        <v>1.5</v>
      </c>
      <c r="S34" s="6">
        <v>27.75</v>
      </c>
    </row>
    <row r="35" spans="2:19" ht="24" customHeight="1" x14ac:dyDescent="0.25">
      <c r="B35" s="3">
        <v>25</v>
      </c>
      <c r="C35" s="3" t="s">
        <v>256</v>
      </c>
      <c r="D35" s="3" t="s">
        <v>195</v>
      </c>
      <c r="E35" s="3" t="s">
        <v>601</v>
      </c>
      <c r="F35" s="4" t="s">
        <v>602</v>
      </c>
      <c r="G35" s="3" t="s">
        <v>257</v>
      </c>
      <c r="H35" s="3" t="s">
        <v>197</v>
      </c>
      <c r="I35" s="3" t="s">
        <v>36</v>
      </c>
      <c r="J35" s="3" t="s">
        <v>21</v>
      </c>
      <c r="K35" s="3" t="s">
        <v>22</v>
      </c>
      <c r="L35" s="3" t="s">
        <v>31</v>
      </c>
      <c r="M35" s="3" t="s">
        <v>23</v>
      </c>
      <c r="N35" s="3" t="s">
        <v>24</v>
      </c>
      <c r="O35" s="15" t="str">
        <f t="shared" si="0"/>
        <v/>
      </c>
      <c r="P35" s="15" t="str">
        <f t="shared" si="1"/>
        <v/>
      </c>
      <c r="Q35" s="15" t="str">
        <f t="shared" si="2"/>
        <v>THPT VĨNH LỘC B</v>
      </c>
      <c r="R35" s="3">
        <v>1</v>
      </c>
      <c r="S35" s="6">
        <v>23</v>
      </c>
    </row>
    <row r="36" spans="2:19" ht="15" customHeight="1" x14ac:dyDescent="0.25">
      <c r="B36" s="3">
        <v>26</v>
      </c>
      <c r="C36" s="3" t="s">
        <v>258</v>
      </c>
      <c r="D36" s="3" t="s">
        <v>195</v>
      </c>
      <c r="E36" s="3" t="s">
        <v>603</v>
      </c>
      <c r="F36" s="4" t="s">
        <v>604</v>
      </c>
      <c r="G36" s="3" t="s">
        <v>238</v>
      </c>
      <c r="H36" s="3" t="s">
        <v>197</v>
      </c>
      <c r="I36" s="3" t="s">
        <v>20</v>
      </c>
      <c r="J36" s="3" t="s">
        <v>30</v>
      </c>
      <c r="K36" s="3" t="s">
        <v>22</v>
      </c>
      <c r="L36" s="3" t="s">
        <v>42</v>
      </c>
      <c r="M36" s="3" t="s">
        <v>31</v>
      </c>
      <c r="N36" s="3" t="s">
        <v>23</v>
      </c>
      <c r="O36" s="15" t="str">
        <f t="shared" si="0"/>
        <v/>
      </c>
      <c r="P36" s="15" t="str">
        <f t="shared" si="1"/>
        <v>THPT PHẠM VĂN SÁNG</v>
      </c>
      <c r="Q36" s="15" t="str">
        <f t="shared" si="2"/>
        <v/>
      </c>
      <c r="R36" s="3">
        <v>1.5</v>
      </c>
      <c r="S36" s="6">
        <v>26.5</v>
      </c>
    </row>
    <row r="37" spans="2:19" ht="24" customHeight="1" x14ac:dyDescent="0.25">
      <c r="B37" s="3">
        <v>27</v>
      </c>
      <c r="C37" s="3" t="s">
        <v>259</v>
      </c>
      <c r="D37" s="3" t="s">
        <v>195</v>
      </c>
      <c r="E37" s="3" t="s">
        <v>605</v>
      </c>
      <c r="F37" s="4" t="s">
        <v>606</v>
      </c>
      <c r="G37" s="3" t="s">
        <v>260</v>
      </c>
      <c r="H37" s="3" t="s">
        <v>197</v>
      </c>
      <c r="I37" s="3" t="s">
        <v>36</v>
      </c>
      <c r="J37" s="3" t="s">
        <v>30</v>
      </c>
      <c r="K37" s="3" t="s">
        <v>22</v>
      </c>
      <c r="L37" s="3" t="s">
        <v>42</v>
      </c>
      <c r="M37" s="3" t="s">
        <v>31</v>
      </c>
      <c r="N37" s="3" t="s">
        <v>23</v>
      </c>
      <c r="O37" s="15" t="str">
        <f t="shared" si="0"/>
        <v/>
      </c>
      <c r="P37" s="15" t="str">
        <f t="shared" si="1"/>
        <v/>
      </c>
      <c r="Q37" s="15" t="str">
        <f t="shared" si="2"/>
        <v>THPT NGUYỄN VĂN CỪ</v>
      </c>
      <c r="R37" s="3">
        <v>1</v>
      </c>
      <c r="S37" s="6">
        <v>26</v>
      </c>
    </row>
    <row r="38" spans="2:19" ht="24" customHeight="1" x14ac:dyDescent="0.25">
      <c r="B38" s="3">
        <v>28</v>
      </c>
      <c r="C38" s="3" t="s">
        <v>261</v>
      </c>
      <c r="D38" s="3" t="s">
        <v>195</v>
      </c>
      <c r="E38" s="3" t="s">
        <v>607</v>
      </c>
      <c r="F38" s="4" t="s">
        <v>608</v>
      </c>
      <c r="G38" s="3" t="s">
        <v>262</v>
      </c>
      <c r="H38" s="3" t="s">
        <v>197</v>
      </c>
      <c r="I38" s="3" t="s">
        <v>36</v>
      </c>
      <c r="J38" s="3" t="s">
        <v>30</v>
      </c>
      <c r="K38" s="3" t="s">
        <v>22</v>
      </c>
      <c r="L38" s="3" t="s">
        <v>42</v>
      </c>
      <c r="M38" s="3" t="s">
        <v>31</v>
      </c>
      <c r="N38" s="3" t="s">
        <v>23</v>
      </c>
      <c r="O38" s="15" t="str">
        <f t="shared" si="0"/>
        <v/>
      </c>
      <c r="P38" s="15" t="str">
        <f t="shared" si="1"/>
        <v>THPT PHẠM VĂN SÁNG</v>
      </c>
      <c r="Q38" s="15" t="str">
        <f t="shared" si="2"/>
        <v/>
      </c>
      <c r="R38" s="3">
        <v>1.5</v>
      </c>
      <c r="S38" s="6">
        <v>28.75</v>
      </c>
    </row>
    <row r="39" spans="2:19" ht="24" customHeight="1" x14ac:dyDescent="0.25">
      <c r="B39" s="3">
        <v>29</v>
      </c>
      <c r="C39" s="3" t="s">
        <v>263</v>
      </c>
      <c r="D39" s="3" t="s">
        <v>195</v>
      </c>
      <c r="E39" s="3" t="s">
        <v>609</v>
      </c>
      <c r="F39" s="4" t="s">
        <v>610</v>
      </c>
      <c r="G39" s="3" t="s">
        <v>264</v>
      </c>
      <c r="H39" s="3" t="s">
        <v>265</v>
      </c>
      <c r="I39" s="3" t="s">
        <v>36</v>
      </c>
      <c r="J39" s="3" t="s">
        <v>30</v>
      </c>
      <c r="K39" s="3" t="s">
        <v>22</v>
      </c>
      <c r="L39" s="3" t="s">
        <v>31</v>
      </c>
      <c r="M39" s="3" t="s">
        <v>23</v>
      </c>
      <c r="N39" s="3" t="s">
        <v>24</v>
      </c>
      <c r="O39" s="15" t="s">
        <v>1131</v>
      </c>
      <c r="P39" s="15" t="s">
        <v>1131</v>
      </c>
      <c r="Q39" s="15" t="s">
        <v>1131</v>
      </c>
      <c r="R39" s="15" t="s">
        <v>1131</v>
      </c>
      <c r="S39" s="6">
        <v>21.75</v>
      </c>
    </row>
    <row r="40" spans="2:19" ht="15" customHeight="1" x14ac:dyDescent="0.25">
      <c r="B40" s="3">
        <v>34</v>
      </c>
      <c r="C40" s="3" t="s">
        <v>274</v>
      </c>
      <c r="D40" s="3" t="s">
        <v>195</v>
      </c>
      <c r="E40" s="3" t="s">
        <v>618</v>
      </c>
      <c r="F40" s="4" t="s">
        <v>619</v>
      </c>
      <c r="G40" s="3" t="s">
        <v>275</v>
      </c>
      <c r="H40" s="3" t="s">
        <v>276</v>
      </c>
      <c r="I40" s="3" t="s">
        <v>36</v>
      </c>
      <c r="J40" s="3" t="s">
        <v>30</v>
      </c>
      <c r="K40" s="3" t="s">
        <v>22</v>
      </c>
      <c r="L40" s="3" t="s">
        <v>42</v>
      </c>
      <c r="M40" s="3" t="s">
        <v>31</v>
      </c>
      <c r="N40" s="3" t="s">
        <v>23</v>
      </c>
      <c r="O40" s="15" t="str">
        <f t="shared" si="0"/>
        <v/>
      </c>
      <c r="P40" s="15" t="str">
        <f t="shared" si="1"/>
        <v>THPT PHẠM VĂN SÁNG</v>
      </c>
      <c r="Q40" s="15" t="str">
        <f t="shared" si="2"/>
        <v/>
      </c>
      <c r="R40" s="3">
        <v>1.5</v>
      </c>
      <c r="S40" s="6">
        <v>28.75</v>
      </c>
    </row>
    <row r="41" spans="2:19" ht="24" customHeight="1" x14ac:dyDescent="0.25">
      <c r="B41" s="3">
        <v>32</v>
      </c>
      <c r="C41" s="3" t="s">
        <v>270</v>
      </c>
      <c r="D41" s="3" t="s">
        <v>195</v>
      </c>
      <c r="E41" s="3" t="s">
        <v>614</v>
      </c>
      <c r="F41" s="4" t="s">
        <v>615</v>
      </c>
      <c r="G41" s="3" t="s">
        <v>271</v>
      </c>
      <c r="H41" s="3" t="s">
        <v>197</v>
      </c>
      <c r="I41" s="3" t="s">
        <v>36</v>
      </c>
      <c r="J41" s="3" t="s">
        <v>21</v>
      </c>
      <c r="K41" s="3" t="s">
        <v>22</v>
      </c>
      <c r="L41" s="3" t="s">
        <v>23</v>
      </c>
      <c r="M41" s="3" t="s">
        <v>24</v>
      </c>
      <c r="N41" s="3" t="s">
        <v>25</v>
      </c>
      <c r="O41" s="15" t="s">
        <v>1131</v>
      </c>
      <c r="P41" s="15" t="s">
        <v>1131</v>
      </c>
      <c r="Q41" s="15" t="s">
        <v>1131</v>
      </c>
      <c r="R41" s="15" t="s">
        <v>1131</v>
      </c>
      <c r="S41" s="6">
        <v>18.75</v>
      </c>
    </row>
    <row r="42" spans="2:19" ht="24" customHeight="1" x14ac:dyDescent="0.25">
      <c r="B42" s="3">
        <v>33</v>
      </c>
      <c r="C42" s="3" t="s">
        <v>272</v>
      </c>
      <c r="D42" s="3" t="s">
        <v>195</v>
      </c>
      <c r="E42" s="3" t="s">
        <v>616</v>
      </c>
      <c r="F42" s="4" t="s">
        <v>617</v>
      </c>
      <c r="G42" s="3" t="s">
        <v>273</v>
      </c>
      <c r="H42" s="3" t="s">
        <v>152</v>
      </c>
      <c r="I42" s="3" t="s">
        <v>20</v>
      </c>
      <c r="J42" s="3" t="s">
        <v>37</v>
      </c>
      <c r="K42" s="3" t="s">
        <v>22</v>
      </c>
      <c r="L42" s="3" t="s">
        <v>42</v>
      </c>
      <c r="M42" s="3" t="s">
        <v>31</v>
      </c>
      <c r="N42" s="3" t="s">
        <v>23</v>
      </c>
      <c r="O42" s="15" t="str">
        <f t="shared" si="0"/>
        <v>THPT BÀ ĐIỂM</v>
      </c>
      <c r="P42" s="15" t="str">
        <f t="shared" si="1"/>
        <v/>
      </c>
      <c r="Q42" s="15" t="str">
        <f t="shared" si="2"/>
        <v/>
      </c>
      <c r="R42" s="3">
        <v>1.5</v>
      </c>
      <c r="S42" s="6">
        <v>33.5</v>
      </c>
    </row>
    <row r="43" spans="2:19" ht="15" customHeight="1" x14ac:dyDescent="0.25">
      <c r="B43" s="3">
        <v>35</v>
      </c>
      <c r="C43" s="3" t="s">
        <v>277</v>
      </c>
      <c r="D43" s="3" t="s">
        <v>195</v>
      </c>
      <c r="E43" s="3" t="s">
        <v>620</v>
      </c>
      <c r="F43" s="4" t="s">
        <v>621</v>
      </c>
      <c r="G43" s="3" t="s">
        <v>278</v>
      </c>
      <c r="H43" s="3" t="s">
        <v>197</v>
      </c>
      <c r="I43" s="3" t="s">
        <v>20</v>
      </c>
      <c r="J43" s="3" t="s">
        <v>21</v>
      </c>
      <c r="K43" s="3" t="s">
        <v>22</v>
      </c>
      <c r="L43" s="3" t="s">
        <v>31</v>
      </c>
      <c r="M43" s="3" t="s">
        <v>23</v>
      </c>
      <c r="N43" s="3" t="s">
        <v>24</v>
      </c>
      <c r="O43" s="15" t="str">
        <f t="shared" si="0"/>
        <v/>
      </c>
      <c r="P43" s="15" t="str">
        <f t="shared" si="1"/>
        <v/>
      </c>
      <c r="Q43" s="15" t="str">
        <f t="shared" si="2"/>
        <v>THPT VĨNH LỘC B</v>
      </c>
      <c r="R43" s="3">
        <v>0.5</v>
      </c>
      <c r="S43" s="6">
        <v>23.75</v>
      </c>
    </row>
    <row r="44" spans="2:19" ht="24" customHeight="1" x14ac:dyDescent="0.25">
      <c r="B44" s="3">
        <v>36</v>
      </c>
      <c r="C44" s="3" t="s">
        <v>279</v>
      </c>
      <c r="D44" s="3" t="s">
        <v>195</v>
      </c>
      <c r="E44" s="3" t="s">
        <v>622</v>
      </c>
      <c r="F44" s="4" t="s">
        <v>623</v>
      </c>
      <c r="G44" s="3" t="s">
        <v>280</v>
      </c>
      <c r="H44" s="3" t="s">
        <v>197</v>
      </c>
      <c r="I44" s="3" t="s">
        <v>36</v>
      </c>
      <c r="J44" s="3" t="s">
        <v>30</v>
      </c>
      <c r="K44" s="3" t="s">
        <v>22</v>
      </c>
      <c r="L44" s="3" t="s">
        <v>42</v>
      </c>
      <c r="M44" s="3" t="s">
        <v>31</v>
      </c>
      <c r="N44" s="3" t="s">
        <v>23</v>
      </c>
      <c r="O44" s="15" t="s">
        <v>1131</v>
      </c>
      <c r="P44" s="15" t="s">
        <v>1131</v>
      </c>
      <c r="Q44" s="15" t="s">
        <v>1131</v>
      </c>
      <c r="R44" s="15" t="s">
        <v>1131</v>
      </c>
      <c r="S44" s="6">
        <v>21.5</v>
      </c>
    </row>
    <row r="45" spans="2:19" ht="24" customHeight="1" x14ac:dyDescent="0.25">
      <c r="B45" s="3">
        <v>37</v>
      </c>
      <c r="C45" s="3" t="s">
        <v>281</v>
      </c>
      <c r="D45" s="3" t="s">
        <v>195</v>
      </c>
      <c r="E45" s="3" t="s">
        <v>624</v>
      </c>
      <c r="F45" s="4" t="s">
        <v>625</v>
      </c>
      <c r="G45" s="3" t="s">
        <v>282</v>
      </c>
      <c r="H45" s="3" t="s">
        <v>197</v>
      </c>
      <c r="I45" s="3" t="s">
        <v>36</v>
      </c>
      <c r="J45" s="3" t="s">
        <v>30</v>
      </c>
      <c r="K45" s="3" t="s">
        <v>22</v>
      </c>
      <c r="L45" s="3" t="s">
        <v>31</v>
      </c>
      <c r="M45" s="3" t="s">
        <v>23</v>
      </c>
      <c r="N45" s="3" t="s">
        <v>24</v>
      </c>
      <c r="O45" s="15" t="str">
        <f t="shared" si="0"/>
        <v>THPT PHẠM VĂN SÁNG</v>
      </c>
      <c r="P45" s="15" t="str">
        <f t="shared" si="1"/>
        <v/>
      </c>
      <c r="Q45" s="15" t="str">
        <f t="shared" si="2"/>
        <v/>
      </c>
      <c r="R45" s="3">
        <v>1</v>
      </c>
      <c r="S45" s="6">
        <v>26</v>
      </c>
    </row>
    <row r="46" spans="2:19" ht="24" customHeight="1" x14ac:dyDescent="0.25">
      <c r="B46" s="3">
        <v>30</v>
      </c>
      <c r="C46" s="3" t="s">
        <v>266</v>
      </c>
      <c r="D46" s="3" t="s">
        <v>195</v>
      </c>
      <c r="E46" s="3" t="s">
        <v>611</v>
      </c>
      <c r="F46" s="4" t="s">
        <v>612</v>
      </c>
      <c r="G46" s="3" t="s">
        <v>267</v>
      </c>
      <c r="H46" s="3" t="s">
        <v>197</v>
      </c>
      <c r="I46" s="3" t="s">
        <v>20</v>
      </c>
      <c r="J46" s="3" t="s">
        <v>30</v>
      </c>
      <c r="K46" s="3" t="s">
        <v>22</v>
      </c>
      <c r="L46" s="3" t="s">
        <v>42</v>
      </c>
      <c r="M46" s="3" t="s">
        <v>31</v>
      </c>
      <c r="N46" s="3" t="s">
        <v>23</v>
      </c>
      <c r="O46" s="15" t="str">
        <f t="shared" si="0"/>
        <v/>
      </c>
      <c r="P46" s="15" t="str">
        <f t="shared" si="1"/>
        <v/>
      </c>
      <c r="Q46" s="15" t="str">
        <f t="shared" si="2"/>
        <v>THPT NGUYỄN VĂN CỪ</v>
      </c>
      <c r="R46" s="3">
        <v>1.5</v>
      </c>
      <c r="S46" s="6">
        <v>25</v>
      </c>
    </row>
    <row r="47" spans="2:19" ht="24" customHeight="1" x14ac:dyDescent="0.25">
      <c r="B47" s="3">
        <v>38</v>
      </c>
      <c r="C47" s="3" t="s">
        <v>283</v>
      </c>
      <c r="D47" s="3" t="s">
        <v>195</v>
      </c>
      <c r="E47" s="3" t="s">
        <v>626</v>
      </c>
      <c r="F47" s="4" t="s">
        <v>627</v>
      </c>
      <c r="G47" s="3" t="s">
        <v>284</v>
      </c>
      <c r="H47" s="3" t="s">
        <v>197</v>
      </c>
      <c r="I47" s="3" t="s">
        <v>20</v>
      </c>
      <c r="J47" s="3" t="s">
        <v>30</v>
      </c>
      <c r="K47" s="3" t="s">
        <v>22</v>
      </c>
      <c r="L47" s="3" t="s">
        <v>42</v>
      </c>
      <c r="M47" s="3" t="s">
        <v>31</v>
      </c>
      <c r="N47" s="3" t="s">
        <v>23</v>
      </c>
      <c r="O47" s="15" t="s">
        <v>1131</v>
      </c>
      <c r="P47" s="15" t="s">
        <v>1131</v>
      </c>
      <c r="Q47" s="15" t="s">
        <v>1131</v>
      </c>
      <c r="R47" s="15" t="s">
        <v>1131</v>
      </c>
      <c r="S47" s="6">
        <v>20.75</v>
      </c>
    </row>
    <row r="48" spans="2:19" ht="15" customHeight="1" x14ac:dyDescent="0.25">
      <c r="B48" s="3">
        <v>39</v>
      </c>
      <c r="C48" s="3" t="s">
        <v>285</v>
      </c>
      <c r="D48" s="3" t="s">
        <v>195</v>
      </c>
      <c r="E48" s="3" t="s">
        <v>628</v>
      </c>
      <c r="F48" s="4" t="s">
        <v>629</v>
      </c>
      <c r="G48" s="3" t="s">
        <v>286</v>
      </c>
      <c r="H48" s="3" t="s">
        <v>197</v>
      </c>
      <c r="I48" s="3" t="s">
        <v>20</v>
      </c>
      <c r="J48" s="3" t="s">
        <v>37</v>
      </c>
      <c r="K48" s="3" t="s">
        <v>22</v>
      </c>
      <c r="L48" s="3" t="s">
        <v>42</v>
      </c>
      <c r="M48" s="3" t="s">
        <v>31</v>
      </c>
      <c r="N48" s="3" t="s">
        <v>23</v>
      </c>
      <c r="O48" s="15" t="str">
        <f t="shared" si="0"/>
        <v>THPT BÀ ĐIỂM</v>
      </c>
      <c r="P48" s="15" t="str">
        <f t="shared" si="1"/>
        <v/>
      </c>
      <c r="Q48" s="15" t="str">
        <f t="shared" si="2"/>
        <v/>
      </c>
      <c r="R48" s="3">
        <v>1.5</v>
      </c>
      <c r="S48" s="6">
        <v>29.5</v>
      </c>
    </row>
    <row r="49" spans="2:20" ht="15" customHeight="1" x14ac:dyDescent="0.25">
      <c r="B49" s="3">
        <v>40</v>
      </c>
      <c r="C49" s="3" t="s">
        <v>287</v>
      </c>
      <c r="D49" s="3" t="s">
        <v>195</v>
      </c>
      <c r="E49" s="3" t="s">
        <v>630</v>
      </c>
      <c r="F49" s="4" t="s">
        <v>631</v>
      </c>
      <c r="G49" s="3" t="s">
        <v>288</v>
      </c>
      <c r="H49" s="3" t="s">
        <v>197</v>
      </c>
      <c r="I49" s="3" t="s">
        <v>36</v>
      </c>
      <c r="J49" s="3" t="s">
        <v>21</v>
      </c>
      <c r="K49" s="3" t="s">
        <v>22</v>
      </c>
      <c r="L49" s="3" t="s">
        <v>23</v>
      </c>
      <c r="M49" s="3" t="s">
        <v>24</v>
      </c>
      <c r="N49" s="3" t="s">
        <v>239</v>
      </c>
      <c r="O49" s="15" t="s">
        <v>1131</v>
      </c>
      <c r="P49" s="15" t="s">
        <v>1131</v>
      </c>
      <c r="Q49" s="15" t="s">
        <v>1131</v>
      </c>
      <c r="R49" s="15" t="s">
        <v>1131</v>
      </c>
      <c r="S49" s="6">
        <v>18.75</v>
      </c>
    </row>
    <row r="50" spans="2:20" ht="24" customHeight="1" x14ac:dyDescent="0.25">
      <c r="B50" s="3">
        <v>31</v>
      </c>
      <c r="C50" s="3" t="s">
        <v>268</v>
      </c>
      <c r="D50" s="3" t="s">
        <v>195</v>
      </c>
      <c r="E50" s="3" t="s">
        <v>574</v>
      </c>
      <c r="F50" s="4" t="s">
        <v>613</v>
      </c>
      <c r="G50" s="3" t="s">
        <v>269</v>
      </c>
      <c r="H50" s="3" t="s">
        <v>197</v>
      </c>
      <c r="I50" s="3" t="s">
        <v>36</v>
      </c>
      <c r="J50" s="3" t="s">
        <v>30</v>
      </c>
      <c r="K50" s="3" t="s">
        <v>22</v>
      </c>
      <c r="L50" s="3" t="s">
        <v>31</v>
      </c>
      <c r="M50" s="3" t="s">
        <v>23</v>
      </c>
      <c r="N50" s="3" t="s">
        <v>24</v>
      </c>
      <c r="O50" s="15" t="str">
        <f t="shared" si="0"/>
        <v>THPT PHẠM VĂN SÁNG</v>
      </c>
      <c r="P50" s="15" t="str">
        <f t="shared" si="1"/>
        <v/>
      </c>
      <c r="Q50" s="15" t="str">
        <f t="shared" si="2"/>
        <v/>
      </c>
      <c r="R50" s="3">
        <v>1.5</v>
      </c>
      <c r="S50" s="6">
        <v>25.5</v>
      </c>
    </row>
    <row r="51" spans="2:20" ht="24" customHeight="1" x14ac:dyDescent="0.25">
      <c r="B51" s="3">
        <v>41</v>
      </c>
      <c r="C51" s="3" t="s">
        <v>289</v>
      </c>
      <c r="D51" s="3" t="s">
        <v>195</v>
      </c>
      <c r="E51" s="3" t="s">
        <v>632</v>
      </c>
      <c r="F51" s="4" t="s">
        <v>633</v>
      </c>
      <c r="G51" s="3" t="s">
        <v>290</v>
      </c>
      <c r="H51" s="3" t="s">
        <v>187</v>
      </c>
      <c r="I51" s="3" t="s">
        <v>36</v>
      </c>
      <c r="J51" s="3" t="s">
        <v>30</v>
      </c>
      <c r="K51" s="3" t="s">
        <v>22</v>
      </c>
      <c r="L51" s="3" t="s">
        <v>31</v>
      </c>
      <c r="M51" s="3" t="s">
        <v>23</v>
      </c>
      <c r="N51" s="3" t="s">
        <v>24</v>
      </c>
      <c r="O51" s="15" t="str">
        <f t="shared" si="0"/>
        <v>THPT PHẠM VĂN SÁNG</v>
      </c>
      <c r="P51" s="15" t="str">
        <f t="shared" si="1"/>
        <v/>
      </c>
      <c r="Q51" s="15" t="str">
        <f t="shared" si="2"/>
        <v/>
      </c>
      <c r="R51" s="3">
        <v>1.5</v>
      </c>
      <c r="S51" s="6">
        <v>26.75</v>
      </c>
    </row>
    <row r="52" spans="2:20" ht="24" customHeight="1" x14ac:dyDescent="0.25">
      <c r="B52" s="3">
        <v>42</v>
      </c>
      <c r="C52" s="3" t="s">
        <v>291</v>
      </c>
      <c r="D52" s="3" t="s">
        <v>195</v>
      </c>
      <c r="E52" s="3" t="s">
        <v>634</v>
      </c>
      <c r="F52" s="4" t="s">
        <v>635</v>
      </c>
      <c r="G52" s="3" t="s">
        <v>292</v>
      </c>
      <c r="H52" s="3" t="s">
        <v>197</v>
      </c>
      <c r="I52" s="3" t="s">
        <v>36</v>
      </c>
      <c r="J52" s="3" t="s">
        <v>30</v>
      </c>
      <c r="K52" s="3" t="s">
        <v>22</v>
      </c>
      <c r="L52" s="3" t="s">
        <v>42</v>
      </c>
      <c r="M52" s="3" t="s">
        <v>23</v>
      </c>
      <c r="N52" s="3" t="s">
        <v>24</v>
      </c>
      <c r="O52" s="15" t="str">
        <f t="shared" si="0"/>
        <v/>
      </c>
      <c r="P52" s="15" t="str">
        <f t="shared" si="1"/>
        <v>THPT NGUYỄN VĂN CỪ</v>
      </c>
      <c r="Q52" s="15" t="str">
        <f t="shared" si="2"/>
        <v/>
      </c>
      <c r="R52" s="3">
        <v>1.5</v>
      </c>
      <c r="S52" s="6">
        <v>28</v>
      </c>
    </row>
    <row r="53" spans="2:20" ht="15" customHeight="1" x14ac:dyDescent="0.25">
      <c r="B53" s="3">
        <v>43</v>
      </c>
      <c r="C53" s="3" t="s">
        <v>293</v>
      </c>
      <c r="D53" s="3" t="s">
        <v>195</v>
      </c>
      <c r="E53" s="3" t="s">
        <v>636</v>
      </c>
      <c r="F53" s="4" t="s">
        <v>637</v>
      </c>
      <c r="G53" s="3" t="s">
        <v>294</v>
      </c>
      <c r="H53" s="3" t="s">
        <v>295</v>
      </c>
      <c r="I53" s="3" t="s">
        <v>20</v>
      </c>
      <c r="J53" s="3" t="s">
        <v>30</v>
      </c>
      <c r="K53" s="3" t="s">
        <v>22</v>
      </c>
      <c r="L53" s="3" t="s">
        <v>31</v>
      </c>
      <c r="M53" s="3" t="s">
        <v>23</v>
      </c>
      <c r="N53" s="3" t="s">
        <v>24</v>
      </c>
      <c r="O53" s="15" t="str">
        <f t="shared" si="0"/>
        <v/>
      </c>
      <c r="P53" s="15" t="str">
        <f t="shared" si="1"/>
        <v/>
      </c>
      <c r="Q53" s="15" t="str">
        <f t="shared" si="2"/>
        <v>THPT VĨNH LỘC B</v>
      </c>
      <c r="R53" s="3">
        <v>1.5</v>
      </c>
      <c r="S53" s="6">
        <v>23</v>
      </c>
    </row>
    <row r="54" spans="2:20" ht="15" customHeight="1" x14ac:dyDescent="0.25">
      <c r="B54" s="3">
        <v>44</v>
      </c>
      <c r="C54" s="3" t="s">
        <v>296</v>
      </c>
      <c r="D54" s="3" t="s">
        <v>195</v>
      </c>
      <c r="E54" s="3" t="s">
        <v>638</v>
      </c>
      <c r="F54" s="4" t="s">
        <v>637</v>
      </c>
      <c r="G54" s="3" t="s">
        <v>126</v>
      </c>
      <c r="H54" s="3" t="s">
        <v>197</v>
      </c>
      <c r="I54" s="3" t="s">
        <v>20</v>
      </c>
      <c r="J54" s="3" t="s">
        <v>30</v>
      </c>
      <c r="K54" s="3" t="s">
        <v>22</v>
      </c>
      <c r="L54" s="3" t="s">
        <v>42</v>
      </c>
      <c r="M54" s="3" t="s">
        <v>31</v>
      </c>
      <c r="N54" s="3" t="s">
        <v>23</v>
      </c>
      <c r="O54" s="15" t="s">
        <v>1131</v>
      </c>
      <c r="P54" s="15" t="s">
        <v>1131</v>
      </c>
      <c r="Q54" s="15" t="s">
        <v>1131</v>
      </c>
      <c r="R54" s="15" t="s">
        <v>1131</v>
      </c>
      <c r="S54" s="6">
        <v>23</v>
      </c>
    </row>
    <row r="55" spans="2:20" ht="15" customHeight="1" x14ac:dyDescent="0.25">
      <c r="B55" s="3">
        <v>45</v>
      </c>
      <c r="C55" s="3" t="s">
        <v>297</v>
      </c>
      <c r="D55" s="3" t="s">
        <v>195</v>
      </c>
      <c r="E55" s="3" t="s">
        <v>639</v>
      </c>
      <c r="F55" s="4" t="s">
        <v>640</v>
      </c>
      <c r="G55" s="3" t="s">
        <v>298</v>
      </c>
      <c r="H55" s="3" t="s">
        <v>197</v>
      </c>
      <c r="I55" s="3" t="s">
        <v>20</v>
      </c>
      <c r="J55" s="3" t="s">
        <v>30</v>
      </c>
      <c r="K55" s="3" t="s">
        <v>22</v>
      </c>
      <c r="L55" s="3" t="s">
        <v>23</v>
      </c>
      <c r="M55" s="3" t="s">
        <v>299</v>
      </c>
      <c r="N55" s="3" t="s">
        <v>24</v>
      </c>
      <c r="O55" s="15" t="str">
        <f t="shared" si="0"/>
        <v>THPT NGUYỄN VĂN CỪ</v>
      </c>
      <c r="P55" s="15" t="str">
        <f t="shared" si="1"/>
        <v/>
      </c>
      <c r="Q55" s="15" t="str">
        <f t="shared" si="2"/>
        <v/>
      </c>
      <c r="R55" s="3">
        <v>0.5</v>
      </c>
      <c r="S55" s="6">
        <v>24.25</v>
      </c>
    </row>
    <row r="56" spans="2:20" ht="18" customHeight="1" x14ac:dyDescent="0.25">
      <c r="B56" s="19" t="s">
        <v>300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>
        <f>45-COUNTBLANK(O11:O55)</f>
        <v>31</v>
      </c>
      <c r="P56" s="13">
        <f t="shared" ref="P56:Q56" si="3">45-COUNTBLANK(P11:P55)</f>
        <v>21</v>
      </c>
      <c r="Q56" s="13">
        <f t="shared" si="3"/>
        <v>21</v>
      </c>
      <c r="R56" s="13"/>
    </row>
    <row r="57" spans="2:20" ht="42.6" customHeight="1" x14ac:dyDescent="0.3">
      <c r="B57" s="35" t="s">
        <v>192</v>
      </c>
      <c r="C57" s="36"/>
      <c r="D57" s="36"/>
      <c r="E57" s="36"/>
      <c r="F57" s="36"/>
      <c r="G57" s="36"/>
      <c r="H57" s="36"/>
      <c r="I57" s="35" t="s">
        <v>193</v>
      </c>
      <c r="J57" s="36"/>
      <c r="K57" s="36"/>
      <c r="L57" s="36"/>
      <c r="M57" s="36"/>
      <c r="N57" s="36"/>
      <c r="O57" s="36"/>
      <c r="P57" s="36"/>
      <c r="Q57" s="36"/>
      <c r="R57" s="36"/>
      <c r="S57" s="23">
        <v>14</v>
      </c>
      <c r="T57">
        <v>45</v>
      </c>
    </row>
    <row r="58" spans="2:20" ht="0" hidden="1" customHeight="1" x14ac:dyDescent="0.25"/>
  </sheetData>
  <autoFilter ref="R10:S57"/>
  <sortState ref="B11:P55">
    <sortCondition ref="F11:F55"/>
  </sortState>
  <mergeCells count="6">
    <mergeCell ref="B57:H57"/>
    <mergeCell ref="I57:R57"/>
    <mergeCell ref="D2:F3"/>
    <mergeCell ref="L2:R3"/>
    <mergeCell ref="F6:M6"/>
    <mergeCell ref="C8:F8"/>
  </mergeCells>
  <pageMargins left="0" right="0" top="0" bottom="0" header="0" footer="0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showGridLines="0" zoomScale="70" zoomScaleNormal="70" workbookViewId="0">
      <pane ySplit="9" topLeftCell="A43" activePane="bottomLeft" state="frozen"/>
      <selection pane="bottomLeft" activeCell="V56" sqref="V56"/>
    </sheetView>
  </sheetViews>
  <sheetFormatPr defaultRowHeight="15" x14ac:dyDescent="0.25"/>
  <cols>
    <col min="1" max="1" width="9.140625" customWidth="1"/>
    <col min="2" max="2" width="20.85546875" customWidth="1"/>
    <col min="3" max="3" width="7.42578125" customWidth="1"/>
    <col min="4" max="4" width="8.7109375" customWidth="1"/>
    <col min="5" max="5" width="9" hidden="1" customWidth="1"/>
    <col min="6" max="6" width="7.140625" hidden="1" customWidth="1"/>
    <col min="7" max="7" width="7" hidden="1" customWidth="1"/>
    <col min="8" max="8" width="8" hidden="1" customWidth="1"/>
    <col min="9" max="9" width="22.140625" hidden="1" customWidth="1"/>
    <col min="10" max="10" width="22.42578125" hidden="1" customWidth="1"/>
    <col min="11" max="11" width="20.5703125" hidden="1" customWidth="1"/>
    <col min="12" max="14" width="20.5703125" style="12" customWidth="1"/>
    <col min="15" max="15" width="8.7109375" customWidth="1"/>
    <col min="16" max="16" width="8.140625" customWidth="1"/>
  </cols>
  <sheetData>
    <row r="1" spans="1:16" ht="14.1" customHeight="1" x14ac:dyDescent="0.25"/>
    <row r="2" spans="1:16" x14ac:dyDescent="0.25">
      <c r="A2" s="36"/>
      <c r="B2" s="36"/>
      <c r="C2" s="36"/>
      <c r="I2" s="36"/>
      <c r="J2" s="36"/>
      <c r="K2" s="36"/>
      <c r="L2" s="36"/>
      <c r="M2" s="36"/>
      <c r="N2" s="36"/>
      <c r="O2" s="36"/>
    </row>
    <row r="3" spans="1:16" x14ac:dyDescent="0.25">
      <c r="A3" s="36"/>
      <c r="B3" s="36"/>
      <c r="C3" s="36"/>
      <c r="I3" s="36"/>
      <c r="J3" s="37"/>
      <c r="K3" s="37"/>
      <c r="L3" s="38"/>
      <c r="M3" s="38"/>
      <c r="N3" s="38"/>
      <c r="O3" s="36"/>
    </row>
    <row r="4" spans="1:16" ht="0.4" customHeight="1" x14ac:dyDescent="0.25"/>
    <row r="5" spans="1:16" ht="3.6" customHeight="1" x14ac:dyDescent="0.25">
      <c r="A5" s="1"/>
      <c r="B5" s="1"/>
    </row>
    <row r="6" spans="1:16" ht="25.15" customHeight="1" x14ac:dyDescent="0.25">
      <c r="C6" s="36"/>
      <c r="D6" s="36"/>
      <c r="E6" s="36"/>
      <c r="F6" s="36"/>
      <c r="G6" s="36"/>
      <c r="H6" s="36"/>
      <c r="I6" s="36"/>
      <c r="J6" s="36"/>
    </row>
    <row r="7" spans="1:16" ht="3.4" customHeight="1" x14ac:dyDescent="0.25"/>
    <row r="8" spans="1:16" ht="22.15" customHeight="1" x14ac:dyDescent="0.25">
      <c r="A8" s="36"/>
      <c r="B8" s="36"/>
      <c r="C8" s="36"/>
    </row>
    <row r="9" spans="1:16" ht="4.1500000000000004" customHeight="1" x14ac:dyDescent="0.25"/>
    <row r="10" spans="1:16" ht="24" customHeight="1" x14ac:dyDescent="0.25">
      <c r="A10" s="2" t="s">
        <v>2</v>
      </c>
      <c r="B10" s="5" t="s">
        <v>554</v>
      </c>
      <c r="C10" s="5" t="s">
        <v>555</v>
      </c>
      <c r="D10" s="5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5" t="s">
        <v>11</v>
      </c>
      <c r="L10" s="5"/>
      <c r="M10" s="5"/>
      <c r="N10" s="5"/>
      <c r="O10" s="2" t="s">
        <v>12</v>
      </c>
      <c r="P10" s="2" t="s">
        <v>14</v>
      </c>
    </row>
    <row r="11" spans="1:16" ht="15" customHeight="1" x14ac:dyDescent="0.25">
      <c r="A11" s="3" t="s">
        <v>301</v>
      </c>
      <c r="B11" s="7" t="s">
        <v>642</v>
      </c>
      <c r="C11" s="8" t="s">
        <v>557</v>
      </c>
      <c r="D11" s="7" t="s">
        <v>302</v>
      </c>
      <c r="E11" s="3" t="s">
        <v>41</v>
      </c>
      <c r="F11" s="3" t="s">
        <v>20</v>
      </c>
      <c r="G11" s="3" t="s">
        <v>30</v>
      </c>
      <c r="H11" s="3" t="s">
        <v>22</v>
      </c>
      <c r="I11" s="3" t="s">
        <v>31</v>
      </c>
      <c r="J11" s="3" t="s">
        <v>23</v>
      </c>
      <c r="K11" s="7" t="s">
        <v>24</v>
      </c>
      <c r="L11" s="15" t="s">
        <v>1131</v>
      </c>
      <c r="M11" s="15" t="s">
        <v>1131</v>
      </c>
      <c r="N11" s="15" t="s">
        <v>1131</v>
      </c>
      <c r="O11" s="15" t="s">
        <v>1131</v>
      </c>
      <c r="P11" s="6">
        <v>21.25</v>
      </c>
    </row>
    <row r="12" spans="1:16" ht="24" customHeight="1" x14ac:dyDescent="0.25">
      <c r="A12" s="3" t="s">
        <v>301</v>
      </c>
      <c r="B12" s="7" t="s">
        <v>643</v>
      </c>
      <c r="C12" s="8" t="s">
        <v>557</v>
      </c>
      <c r="D12" s="7" t="s">
        <v>303</v>
      </c>
      <c r="E12" s="3" t="s">
        <v>304</v>
      </c>
      <c r="F12" s="3" t="s">
        <v>20</v>
      </c>
      <c r="G12" s="3" t="s">
        <v>21</v>
      </c>
      <c r="H12" s="3" t="s">
        <v>22</v>
      </c>
      <c r="I12" s="3" t="s">
        <v>23</v>
      </c>
      <c r="J12" s="3" t="s">
        <v>24</v>
      </c>
      <c r="K12" s="7" t="s">
        <v>25</v>
      </c>
      <c r="L12" s="15" t="s">
        <v>1131</v>
      </c>
      <c r="M12" s="15" t="s">
        <v>1131</v>
      </c>
      <c r="N12" s="15" t="s">
        <v>1131</v>
      </c>
      <c r="O12" s="15" t="s">
        <v>1131</v>
      </c>
      <c r="P12" s="6">
        <v>16</v>
      </c>
    </row>
    <row r="13" spans="1:16" ht="24" customHeight="1" x14ac:dyDescent="0.25">
      <c r="A13" s="3" t="s">
        <v>301</v>
      </c>
      <c r="B13" s="7" t="s">
        <v>644</v>
      </c>
      <c r="C13" s="8" t="s">
        <v>559</v>
      </c>
      <c r="D13" s="7" t="s">
        <v>136</v>
      </c>
      <c r="E13" s="3" t="s">
        <v>305</v>
      </c>
      <c r="F13" s="3" t="s">
        <v>36</v>
      </c>
      <c r="G13" s="3" t="s">
        <v>30</v>
      </c>
      <c r="H13" s="3" t="s">
        <v>22</v>
      </c>
      <c r="I13" s="3" t="s">
        <v>42</v>
      </c>
      <c r="J13" s="3" t="s">
        <v>31</v>
      </c>
      <c r="K13" s="7" t="s">
        <v>23</v>
      </c>
      <c r="L13" s="15" t="s">
        <v>1131</v>
      </c>
      <c r="M13" s="15" t="s">
        <v>1131</v>
      </c>
      <c r="N13" s="15" t="s">
        <v>1131</v>
      </c>
      <c r="O13" s="15" t="s">
        <v>1131</v>
      </c>
      <c r="P13" s="6">
        <v>24</v>
      </c>
    </row>
    <row r="14" spans="1:16" ht="24" customHeight="1" x14ac:dyDescent="0.25">
      <c r="A14" s="3" t="s">
        <v>301</v>
      </c>
      <c r="B14" s="7" t="s">
        <v>645</v>
      </c>
      <c r="C14" s="8" t="s">
        <v>646</v>
      </c>
      <c r="D14" s="7" t="s">
        <v>306</v>
      </c>
      <c r="E14" s="3" t="s">
        <v>148</v>
      </c>
      <c r="F14" s="3" t="s">
        <v>36</v>
      </c>
      <c r="G14" s="3" t="s">
        <v>37</v>
      </c>
      <c r="H14" s="3" t="s">
        <v>22</v>
      </c>
      <c r="I14" s="3" t="s">
        <v>42</v>
      </c>
      <c r="J14" s="3" t="s">
        <v>31</v>
      </c>
      <c r="K14" s="7" t="s">
        <v>23</v>
      </c>
      <c r="L14" s="7" t="str">
        <f t="shared" ref="L14:L54" si="0">IF(P14&gt;=VLOOKUP(I14,CHUAN,2,0),I14,"")</f>
        <v>THPT BÀ ĐIỂM</v>
      </c>
      <c r="M14" s="7" t="str">
        <f t="shared" ref="M14:M54" si="1">IF(L14="",IF(P14&gt;=VLOOKUP(J14,CHUAN,3,0),J14,""),"")</f>
        <v/>
      </c>
      <c r="N14" s="7" t="str">
        <f t="shared" ref="N14:N54" si="2">IF(AND(L14="",M14=""),IF(P14&gt;=VLOOKUP(K14,CHUAN,4,0),K14,""),"")</f>
        <v/>
      </c>
      <c r="O14" s="3">
        <v>1.5</v>
      </c>
      <c r="P14" s="6">
        <v>30.75</v>
      </c>
    </row>
    <row r="15" spans="1:16" ht="15" customHeight="1" x14ac:dyDescent="0.25">
      <c r="A15" s="3" t="s">
        <v>301</v>
      </c>
      <c r="B15" s="7" t="s">
        <v>649</v>
      </c>
      <c r="C15" s="8" t="s">
        <v>650</v>
      </c>
      <c r="D15" s="7" t="s">
        <v>308</v>
      </c>
      <c r="E15" s="3" t="s">
        <v>304</v>
      </c>
      <c r="F15" s="3" t="s">
        <v>36</v>
      </c>
      <c r="G15" s="3" t="s">
        <v>30</v>
      </c>
      <c r="H15" s="3" t="s">
        <v>22</v>
      </c>
      <c r="I15" s="3" t="s">
        <v>23</v>
      </c>
      <c r="J15" s="3" t="s">
        <v>24</v>
      </c>
      <c r="K15" s="7" t="s">
        <v>25</v>
      </c>
      <c r="L15" s="15" t="s">
        <v>1131</v>
      </c>
      <c r="M15" s="15" t="s">
        <v>1131</v>
      </c>
      <c r="N15" s="15" t="s">
        <v>1131</v>
      </c>
      <c r="O15" s="15" t="s">
        <v>1131</v>
      </c>
      <c r="P15" s="6">
        <v>19</v>
      </c>
    </row>
    <row r="16" spans="1:16" ht="24" customHeight="1" x14ac:dyDescent="0.25">
      <c r="A16" s="3" t="s">
        <v>301</v>
      </c>
      <c r="B16" s="7" t="s">
        <v>647</v>
      </c>
      <c r="C16" s="8" t="s">
        <v>648</v>
      </c>
      <c r="D16" s="7" t="s">
        <v>307</v>
      </c>
      <c r="E16" s="3" t="s">
        <v>305</v>
      </c>
      <c r="F16" s="3" t="s">
        <v>20</v>
      </c>
      <c r="G16" s="3" t="s">
        <v>37</v>
      </c>
      <c r="H16" s="3" t="s">
        <v>22</v>
      </c>
      <c r="I16" s="3" t="s">
        <v>23</v>
      </c>
      <c r="J16" s="3" t="s">
        <v>299</v>
      </c>
      <c r="K16" s="7" t="s">
        <v>24</v>
      </c>
      <c r="L16" s="7" t="str">
        <f t="shared" si="0"/>
        <v>THPT NGUYỄN VĂN CỪ</v>
      </c>
      <c r="M16" s="7" t="str">
        <f t="shared" si="1"/>
        <v/>
      </c>
      <c r="N16" s="7" t="str">
        <f t="shared" si="2"/>
        <v/>
      </c>
      <c r="O16" s="3">
        <v>1.5</v>
      </c>
      <c r="P16" s="6">
        <v>29</v>
      </c>
    </row>
    <row r="17" spans="1:16" ht="24" customHeight="1" x14ac:dyDescent="0.25">
      <c r="A17" s="3" t="s">
        <v>301</v>
      </c>
      <c r="B17" s="7" t="s">
        <v>651</v>
      </c>
      <c r="C17" s="8" t="s">
        <v>652</v>
      </c>
      <c r="D17" s="7" t="s">
        <v>309</v>
      </c>
      <c r="E17" s="3" t="s">
        <v>265</v>
      </c>
      <c r="F17" s="3" t="s">
        <v>36</v>
      </c>
      <c r="G17" s="3" t="s">
        <v>21</v>
      </c>
      <c r="H17" s="3" t="s">
        <v>22</v>
      </c>
      <c r="I17" s="3" t="s">
        <v>31</v>
      </c>
      <c r="J17" s="3" t="s">
        <v>23</v>
      </c>
      <c r="K17" s="7" t="s">
        <v>24</v>
      </c>
      <c r="L17" s="15" t="s">
        <v>1131</v>
      </c>
      <c r="M17" s="15" t="s">
        <v>1131</v>
      </c>
      <c r="N17" s="15" t="s">
        <v>1131</v>
      </c>
      <c r="O17" s="15" t="s">
        <v>1131</v>
      </c>
      <c r="P17" s="6">
        <v>17</v>
      </c>
    </row>
    <row r="18" spans="1:16" ht="24" customHeight="1" x14ac:dyDescent="0.25">
      <c r="A18" s="3" t="s">
        <v>301</v>
      </c>
      <c r="B18" s="7" t="s">
        <v>653</v>
      </c>
      <c r="C18" s="8" t="s">
        <v>654</v>
      </c>
      <c r="D18" s="7" t="s">
        <v>310</v>
      </c>
      <c r="E18" s="3" t="s">
        <v>311</v>
      </c>
      <c r="F18" s="3" t="s">
        <v>36</v>
      </c>
      <c r="G18" s="3" t="s">
        <v>30</v>
      </c>
      <c r="H18" s="3" t="s">
        <v>22</v>
      </c>
      <c r="I18" s="3" t="s">
        <v>42</v>
      </c>
      <c r="J18" s="3" t="s">
        <v>31</v>
      </c>
      <c r="K18" s="7" t="s">
        <v>23</v>
      </c>
      <c r="L18" s="15" t="s">
        <v>1131</v>
      </c>
      <c r="M18" s="15" t="s">
        <v>1131</v>
      </c>
      <c r="N18" s="15" t="s">
        <v>1131</v>
      </c>
      <c r="O18" s="15" t="s">
        <v>1131</v>
      </c>
      <c r="P18" s="6">
        <v>19.25</v>
      </c>
    </row>
    <row r="19" spans="1:16" ht="24" customHeight="1" x14ac:dyDescent="0.25">
      <c r="A19" s="3" t="s">
        <v>301</v>
      </c>
      <c r="B19" s="7" t="s">
        <v>655</v>
      </c>
      <c r="C19" s="8" t="s">
        <v>656</v>
      </c>
      <c r="D19" s="7" t="s">
        <v>312</v>
      </c>
      <c r="E19" s="3" t="s">
        <v>304</v>
      </c>
      <c r="F19" s="3" t="s">
        <v>36</v>
      </c>
      <c r="G19" s="3" t="s">
        <v>37</v>
      </c>
      <c r="H19" s="3" t="s">
        <v>22</v>
      </c>
      <c r="I19" s="3" t="s">
        <v>31</v>
      </c>
      <c r="J19" s="3" t="s">
        <v>23</v>
      </c>
      <c r="K19" s="7" t="s">
        <v>24</v>
      </c>
      <c r="L19" s="7" t="str">
        <f t="shared" si="0"/>
        <v>THPT PHẠM VĂN SÁNG</v>
      </c>
      <c r="M19" s="7" t="str">
        <f t="shared" si="1"/>
        <v/>
      </c>
      <c r="N19" s="7" t="str">
        <f t="shared" si="2"/>
        <v/>
      </c>
      <c r="O19" s="3">
        <v>1.5</v>
      </c>
      <c r="P19" s="6">
        <v>28.5</v>
      </c>
    </row>
    <row r="20" spans="1:16" ht="24" customHeight="1" x14ac:dyDescent="0.25">
      <c r="A20" s="3" t="s">
        <v>301</v>
      </c>
      <c r="B20" s="7" t="s">
        <v>657</v>
      </c>
      <c r="C20" s="8" t="s">
        <v>658</v>
      </c>
      <c r="D20" s="7" t="s">
        <v>80</v>
      </c>
      <c r="E20" s="3" t="s">
        <v>304</v>
      </c>
      <c r="F20" s="3" t="s">
        <v>36</v>
      </c>
      <c r="G20" s="3" t="s">
        <v>30</v>
      </c>
      <c r="H20" s="3" t="s">
        <v>22</v>
      </c>
      <c r="I20" s="3" t="s">
        <v>42</v>
      </c>
      <c r="J20" s="3" t="s">
        <v>31</v>
      </c>
      <c r="K20" s="7" t="s">
        <v>23</v>
      </c>
      <c r="L20" s="15" t="s">
        <v>1131</v>
      </c>
      <c r="M20" s="15" t="s">
        <v>1131</v>
      </c>
      <c r="N20" s="15" t="s">
        <v>1131</v>
      </c>
      <c r="O20" s="15" t="s">
        <v>1131</v>
      </c>
      <c r="P20" s="6">
        <v>20</v>
      </c>
    </row>
    <row r="21" spans="1:16" ht="24" customHeight="1" x14ac:dyDescent="0.25">
      <c r="A21" s="3" t="s">
        <v>301</v>
      </c>
      <c r="B21" s="7" t="s">
        <v>659</v>
      </c>
      <c r="C21" s="8" t="s">
        <v>660</v>
      </c>
      <c r="D21" s="7" t="s">
        <v>313</v>
      </c>
      <c r="E21" s="3" t="s">
        <v>304</v>
      </c>
      <c r="F21" s="3" t="s">
        <v>36</v>
      </c>
      <c r="G21" s="3" t="s">
        <v>21</v>
      </c>
      <c r="H21" s="3" t="s">
        <v>22</v>
      </c>
      <c r="I21" s="3" t="s">
        <v>23</v>
      </c>
      <c r="J21" s="3" t="s">
        <v>24</v>
      </c>
      <c r="K21" s="7" t="s">
        <v>25</v>
      </c>
      <c r="L21" s="15" t="s">
        <v>1131</v>
      </c>
      <c r="M21" s="15" t="s">
        <v>1131</v>
      </c>
      <c r="N21" s="15" t="s">
        <v>1131</v>
      </c>
      <c r="O21" s="15" t="s">
        <v>1131</v>
      </c>
      <c r="P21" s="6">
        <v>14.25</v>
      </c>
    </row>
    <row r="22" spans="1:16" ht="15" customHeight="1" x14ac:dyDescent="0.25">
      <c r="A22" s="3" t="s">
        <v>301</v>
      </c>
      <c r="B22" s="7" t="s">
        <v>661</v>
      </c>
      <c r="C22" s="8" t="s">
        <v>587</v>
      </c>
      <c r="D22" s="7" t="s">
        <v>260</v>
      </c>
      <c r="E22" s="3" t="s">
        <v>304</v>
      </c>
      <c r="F22" s="3" t="s">
        <v>20</v>
      </c>
      <c r="G22" s="3" t="s">
        <v>37</v>
      </c>
      <c r="H22" s="3" t="s">
        <v>22</v>
      </c>
      <c r="I22" s="3" t="s">
        <v>121</v>
      </c>
      <c r="J22" s="3" t="s">
        <v>31</v>
      </c>
      <c r="K22" s="7" t="s">
        <v>23</v>
      </c>
      <c r="L22" s="7" t="str">
        <f t="shared" si="0"/>
        <v>THPT NGUYỄN HỮU CẦU</v>
      </c>
      <c r="M22" s="7" t="str">
        <f t="shared" si="1"/>
        <v/>
      </c>
      <c r="N22" s="7" t="str">
        <f t="shared" si="2"/>
        <v/>
      </c>
      <c r="O22" s="3">
        <v>1.5</v>
      </c>
      <c r="P22" s="6">
        <v>36.5</v>
      </c>
    </row>
    <row r="23" spans="1:16" ht="15" customHeight="1" x14ac:dyDescent="0.25">
      <c r="A23" s="3" t="s">
        <v>301</v>
      </c>
      <c r="B23" s="7" t="s">
        <v>662</v>
      </c>
      <c r="C23" s="8" t="s">
        <v>587</v>
      </c>
      <c r="D23" s="7" t="s">
        <v>314</v>
      </c>
      <c r="E23" s="3" t="s">
        <v>304</v>
      </c>
      <c r="F23" s="3" t="s">
        <v>20</v>
      </c>
      <c r="G23" s="3" t="s">
        <v>30</v>
      </c>
      <c r="H23" s="3" t="s">
        <v>22</v>
      </c>
      <c r="I23" s="3" t="s">
        <v>31</v>
      </c>
      <c r="J23" s="3" t="s">
        <v>23</v>
      </c>
      <c r="K23" s="7" t="s">
        <v>24</v>
      </c>
      <c r="L23" s="15" t="s">
        <v>1131</v>
      </c>
      <c r="M23" s="15" t="s">
        <v>1131</v>
      </c>
      <c r="N23" s="15" t="s">
        <v>1131</v>
      </c>
      <c r="O23" s="15" t="s">
        <v>1131</v>
      </c>
      <c r="P23" s="6">
        <v>18.75</v>
      </c>
    </row>
    <row r="24" spans="1:16" ht="15" customHeight="1" x14ac:dyDescent="0.25">
      <c r="A24" s="3" t="s">
        <v>301</v>
      </c>
      <c r="B24" s="7" t="s">
        <v>663</v>
      </c>
      <c r="C24" s="8" t="s">
        <v>587</v>
      </c>
      <c r="D24" s="7" t="s">
        <v>73</v>
      </c>
      <c r="E24" s="3" t="s">
        <v>305</v>
      </c>
      <c r="F24" s="3" t="s">
        <v>20</v>
      </c>
      <c r="G24" s="3" t="s">
        <v>30</v>
      </c>
      <c r="H24" s="3" t="s">
        <v>22</v>
      </c>
      <c r="I24" s="3" t="s">
        <v>31</v>
      </c>
      <c r="J24" s="3" t="s">
        <v>23</v>
      </c>
      <c r="K24" s="7" t="s">
        <v>24</v>
      </c>
      <c r="L24" s="15" t="s">
        <v>1131</v>
      </c>
      <c r="M24" s="15" t="s">
        <v>1131</v>
      </c>
      <c r="N24" s="15" t="s">
        <v>1131</v>
      </c>
      <c r="O24" s="15" t="s">
        <v>1131</v>
      </c>
      <c r="P24" s="6">
        <v>18.5</v>
      </c>
    </row>
    <row r="25" spans="1:16" ht="24" customHeight="1" x14ac:dyDescent="0.25">
      <c r="A25" s="3" t="s">
        <v>301</v>
      </c>
      <c r="B25" s="7" t="s">
        <v>664</v>
      </c>
      <c r="C25" s="8" t="s">
        <v>590</v>
      </c>
      <c r="D25" s="7" t="s">
        <v>315</v>
      </c>
      <c r="E25" s="3" t="s">
        <v>316</v>
      </c>
      <c r="F25" s="3" t="s">
        <v>36</v>
      </c>
      <c r="G25" s="3" t="s">
        <v>30</v>
      </c>
      <c r="H25" s="3" t="s">
        <v>22</v>
      </c>
      <c r="I25" s="3" t="s">
        <v>31</v>
      </c>
      <c r="J25" s="3" t="s">
        <v>23</v>
      </c>
      <c r="K25" s="7" t="s">
        <v>24</v>
      </c>
      <c r="L25" s="7" t="str">
        <f t="shared" si="0"/>
        <v>THPT PHẠM VĂN SÁNG</v>
      </c>
      <c r="M25" s="7" t="str">
        <f t="shared" si="1"/>
        <v/>
      </c>
      <c r="N25" s="7" t="str">
        <f t="shared" si="2"/>
        <v/>
      </c>
      <c r="O25" s="3">
        <v>1.5</v>
      </c>
      <c r="P25" s="6">
        <v>26.5</v>
      </c>
    </row>
    <row r="26" spans="1:16" ht="24" customHeight="1" x14ac:dyDescent="0.25">
      <c r="A26" s="3" t="s">
        <v>301</v>
      </c>
      <c r="B26" s="7" t="s">
        <v>665</v>
      </c>
      <c r="C26" s="8" t="s">
        <v>666</v>
      </c>
      <c r="D26" s="7" t="s">
        <v>201</v>
      </c>
      <c r="E26" s="3" t="s">
        <v>304</v>
      </c>
      <c r="F26" s="3" t="s">
        <v>36</v>
      </c>
      <c r="G26" s="3" t="s">
        <v>30</v>
      </c>
      <c r="H26" s="3" t="s">
        <v>22</v>
      </c>
      <c r="I26" s="3" t="s">
        <v>31</v>
      </c>
      <c r="J26" s="3" t="s">
        <v>23</v>
      </c>
      <c r="K26" s="7" t="s">
        <v>24</v>
      </c>
      <c r="L26" s="15" t="s">
        <v>1131</v>
      </c>
      <c r="M26" s="15" t="s">
        <v>1131</v>
      </c>
      <c r="N26" s="15" t="s">
        <v>1131</v>
      </c>
      <c r="O26" s="15" t="s">
        <v>1131</v>
      </c>
      <c r="P26" s="6">
        <v>16.75</v>
      </c>
    </row>
    <row r="27" spans="1:16" ht="24" customHeight="1" x14ac:dyDescent="0.25">
      <c r="A27" s="3" t="s">
        <v>301</v>
      </c>
      <c r="B27" s="7" t="s">
        <v>667</v>
      </c>
      <c r="C27" s="8" t="s">
        <v>666</v>
      </c>
      <c r="D27" s="7" t="s">
        <v>317</v>
      </c>
      <c r="E27" s="3" t="s">
        <v>162</v>
      </c>
      <c r="F27" s="3" t="s">
        <v>36</v>
      </c>
      <c r="G27" s="3" t="s">
        <v>21</v>
      </c>
      <c r="H27" s="3" t="s">
        <v>22</v>
      </c>
      <c r="I27" s="3" t="s">
        <v>23</v>
      </c>
      <c r="J27" s="3" t="s">
        <v>24</v>
      </c>
      <c r="K27" s="7" t="s">
        <v>25</v>
      </c>
      <c r="L27" s="15" t="s">
        <v>1131</v>
      </c>
      <c r="M27" s="15" t="s">
        <v>1131</v>
      </c>
      <c r="N27" s="15" t="s">
        <v>1131</v>
      </c>
      <c r="O27" s="15" t="s">
        <v>1131</v>
      </c>
      <c r="P27" s="6">
        <v>20.5</v>
      </c>
    </row>
    <row r="28" spans="1:16" ht="15" customHeight="1" x14ac:dyDescent="0.25">
      <c r="A28" s="3" t="s">
        <v>301</v>
      </c>
      <c r="B28" s="7" t="s">
        <v>668</v>
      </c>
      <c r="C28" s="8" t="s">
        <v>669</v>
      </c>
      <c r="D28" s="7" t="s">
        <v>318</v>
      </c>
      <c r="E28" s="3" t="s">
        <v>304</v>
      </c>
      <c r="F28" s="3" t="s">
        <v>20</v>
      </c>
      <c r="G28" s="3" t="s">
        <v>37</v>
      </c>
      <c r="H28" s="3" t="s">
        <v>22</v>
      </c>
      <c r="I28" s="3" t="s">
        <v>42</v>
      </c>
      <c r="J28" s="3" t="s">
        <v>31</v>
      </c>
      <c r="K28" s="7" t="s">
        <v>23</v>
      </c>
      <c r="L28" s="15" t="s">
        <v>1131</v>
      </c>
      <c r="M28" s="15" t="s">
        <v>1131</v>
      </c>
      <c r="N28" s="15" t="s">
        <v>1131</v>
      </c>
      <c r="O28" s="15" t="s">
        <v>1131</v>
      </c>
      <c r="P28" s="6">
        <v>22.25</v>
      </c>
    </row>
    <row r="29" spans="1:16" ht="24" customHeight="1" x14ac:dyDescent="0.25">
      <c r="A29" s="3" t="s">
        <v>301</v>
      </c>
      <c r="B29" s="7" t="s">
        <v>670</v>
      </c>
      <c r="C29" s="8" t="s">
        <v>36</v>
      </c>
      <c r="D29" s="7" t="s">
        <v>105</v>
      </c>
      <c r="E29" s="3" t="s">
        <v>304</v>
      </c>
      <c r="F29" s="3" t="s">
        <v>36</v>
      </c>
      <c r="G29" s="3" t="s">
        <v>21</v>
      </c>
      <c r="H29" s="3" t="s">
        <v>22</v>
      </c>
      <c r="I29" s="3" t="s">
        <v>31</v>
      </c>
      <c r="J29" s="3" t="s">
        <v>23</v>
      </c>
      <c r="K29" s="7" t="s">
        <v>24</v>
      </c>
      <c r="L29" s="15" t="s">
        <v>1131</v>
      </c>
      <c r="M29" s="15" t="s">
        <v>1131</v>
      </c>
      <c r="N29" s="15" t="s">
        <v>1131</v>
      </c>
      <c r="O29" s="15" t="s">
        <v>1131</v>
      </c>
      <c r="P29" s="6">
        <v>18.5</v>
      </c>
    </row>
    <row r="30" spans="1:16" ht="15" customHeight="1" x14ac:dyDescent="0.25">
      <c r="A30" s="3" t="s">
        <v>301</v>
      </c>
      <c r="B30" s="7" t="s">
        <v>671</v>
      </c>
      <c r="C30" s="8" t="s">
        <v>672</v>
      </c>
      <c r="D30" s="7" t="s">
        <v>319</v>
      </c>
      <c r="E30" s="3" t="s">
        <v>304</v>
      </c>
      <c r="F30" s="3" t="s">
        <v>20</v>
      </c>
      <c r="G30" s="3" t="s">
        <v>37</v>
      </c>
      <c r="H30" s="3" t="s">
        <v>22</v>
      </c>
      <c r="I30" s="3" t="s">
        <v>31</v>
      </c>
      <c r="J30" s="3" t="s">
        <v>23</v>
      </c>
      <c r="K30" s="7" t="s">
        <v>24</v>
      </c>
      <c r="L30" s="7" t="str">
        <f t="shared" si="0"/>
        <v>THPT PHẠM VĂN SÁNG</v>
      </c>
      <c r="M30" s="7" t="str">
        <f t="shared" si="1"/>
        <v/>
      </c>
      <c r="N30" s="7" t="str">
        <f t="shared" si="2"/>
        <v/>
      </c>
      <c r="O30" s="3">
        <v>1.5</v>
      </c>
      <c r="P30" s="6">
        <v>30</v>
      </c>
    </row>
    <row r="31" spans="1:16" ht="15" customHeight="1" x14ac:dyDescent="0.25">
      <c r="A31" s="3" t="s">
        <v>301</v>
      </c>
      <c r="B31" s="7" t="s">
        <v>673</v>
      </c>
      <c r="C31" s="8" t="s">
        <v>672</v>
      </c>
      <c r="D31" s="7" t="s">
        <v>320</v>
      </c>
      <c r="E31" s="3" t="s">
        <v>304</v>
      </c>
      <c r="F31" s="3" t="s">
        <v>20</v>
      </c>
      <c r="G31" s="3" t="s">
        <v>30</v>
      </c>
      <c r="H31" s="3" t="s">
        <v>22</v>
      </c>
      <c r="I31" s="3" t="s">
        <v>42</v>
      </c>
      <c r="J31" s="3" t="s">
        <v>321</v>
      </c>
      <c r="K31" s="7" t="s">
        <v>23</v>
      </c>
      <c r="L31" s="7" t="str">
        <f t="shared" si="0"/>
        <v/>
      </c>
      <c r="M31" s="7" t="str">
        <f t="shared" si="1"/>
        <v/>
      </c>
      <c r="N31" s="7" t="str">
        <f t="shared" si="2"/>
        <v>THPT NGUYỄN VĂN CỪ</v>
      </c>
      <c r="O31" s="3">
        <v>1.5</v>
      </c>
      <c r="P31" s="6">
        <v>27.25</v>
      </c>
    </row>
    <row r="32" spans="1:16" ht="15" customHeight="1" x14ac:dyDescent="0.25">
      <c r="A32" s="3" t="s">
        <v>301</v>
      </c>
      <c r="B32" s="7" t="s">
        <v>674</v>
      </c>
      <c r="C32" s="8" t="s">
        <v>598</v>
      </c>
      <c r="D32" s="7" t="s">
        <v>322</v>
      </c>
      <c r="E32" s="3" t="s">
        <v>304</v>
      </c>
      <c r="F32" s="3" t="s">
        <v>20</v>
      </c>
      <c r="G32" s="3" t="s">
        <v>30</v>
      </c>
      <c r="H32" s="3" t="s">
        <v>22</v>
      </c>
      <c r="I32" s="3" t="s">
        <v>31</v>
      </c>
      <c r="J32" s="3" t="s">
        <v>23</v>
      </c>
      <c r="K32" s="7" t="s">
        <v>24</v>
      </c>
      <c r="L32" s="15" t="s">
        <v>1131</v>
      </c>
      <c r="M32" s="15" t="s">
        <v>1131</v>
      </c>
      <c r="N32" s="15" t="s">
        <v>1131</v>
      </c>
      <c r="O32" s="15" t="s">
        <v>1131</v>
      </c>
      <c r="P32" s="6">
        <v>20.5</v>
      </c>
    </row>
    <row r="33" spans="1:16" ht="15" customHeight="1" x14ac:dyDescent="0.25">
      <c r="A33" s="3" t="s">
        <v>301</v>
      </c>
      <c r="B33" s="7" t="s">
        <v>675</v>
      </c>
      <c r="C33" s="8" t="s">
        <v>598</v>
      </c>
      <c r="D33" s="7" t="s">
        <v>119</v>
      </c>
      <c r="E33" s="3" t="s">
        <v>152</v>
      </c>
      <c r="F33" s="3" t="s">
        <v>20</v>
      </c>
      <c r="G33" s="3" t="s">
        <v>37</v>
      </c>
      <c r="H33" s="3" t="s">
        <v>22</v>
      </c>
      <c r="I33" s="3" t="s">
        <v>31</v>
      </c>
      <c r="J33" s="3" t="s">
        <v>23</v>
      </c>
      <c r="K33" s="7" t="s">
        <v>24</v>
      </c>
      <c r="L33" s="7" t="str">
        <f t="shared" si="0"/>
        <v>THPT PHẠM VĂN SÁNG</v>
      </c>
      <c r="M33" s="7" t="str">
        <f t="shared" si="1"/>
        <v/>
      </c>
      <c r="N33" s="7" t="str">
        <f t="shared" si="2"/>
        <v/>
      </c>
      <c r="O33" s="3">
        <v>1.5</v>
      </c>
      <c r="P33" s="6">
        <v>31.5</v>
      </c>
    </row>
    <row r="34" spans="1:16" ht="24" customHeight="1" x14ac:dyDescent="0.25">
      <c r="A34" s="3" t="s">
        <v>301</v>
      </c>
      <c r="B34" s="7" t="s">
        <v>676</v>
      </c>
      <c r="C34" s="8" t="s">
        <v>600</v>
      </c>
      <c r="D34" s="7" t="s">
        <v>323</v>
      </c>
      <c r="E34" s="3" t="s">
        <v>304</v>
      </c>
      <c r="F34" s="3" t="s">
        <v>20</v>
      </c>
      <c r="G34" s="3" t="s">
        <v>21</v>
      </c>
      <c r="H34" s="3" t="s">
        <v>22</v>
      </c>
      <c r="I34" s="3" t="s">
        <v>23</v>
      </c>
      <c r="J34" s="3" t="s">
        <v>24</v>
      </c>
      <c r="K34" s="7" t="s">
        <v>25</v>
      </c>
      <c r="L34" s="15" t="s">
        <v>1131</v>
      </c>
      <c r="M34" s="15" t="s">
        <v>1131</v>
      </c>
      <c r="N34" s="15" t="s">
        <v>1131</v>
      </c>
      <c r="O34" s="15" t="s">
        <v>1131</v>
      </c>
      <c r="P34" s="6">
        <v>20</v>
      </c>
    </row>
    <row r="35" spans="1:16" ht="24" customHeight="1" x14ac:dyDescent="0.25">
      <c r="A35" s="3" t="s">
        <v>301</v>
      </c>
      <c r="B35" s="7" t="s">
        <v>677</v>
      </c>
      <c r="C35" s="8" t="s">
        <v>678</v>
      </c>
      <c r="D35" s="7" t="s">
        <v>267</v>
      </c>
      <c r="E35" s="3" t="s">
        <v>304</v>
      </c>
      <c r="F35" s="3" t="s">
        <v>36</v>
      </c>
      <c r="G35" s="3" t="s">
        <v>30</v>
      </c>
      <c r="H35" s="3" t="s">
        <v>22</v>
      </c>
      <c r="I35" s="3" t="s">
        <v>31</v>
      </c>
      <c r="J35" s="3" t="s">
        <v>23</v>
      </c>
      <c r="K35" s="7" t="s">
        <v>24</v>
      </c>
      <c r="L35" s="7" t="str">
        <f t="shared" si="0"/>
        <v/>
      </c>
      <c r="M35" s="7" t="str">
        <f t="shared" si="1"/>
        <v>THPT NGUYỄN VĂN CỪ</v>
      </c>
      <c r="N35" s="7" t="str">
        <f t="shared" si="2"/>
        <v/>
      </c>
      <c r="O35" s="3">
        <v>1.5</v>
      </c>
      <c r="P35" s="6">
        <v>24</v>
      </c>
    </row>
    <row r="36" spans="1:16" ht="24" customHeight="1" x14ac:dyDescent="0.25">
      <c r="A36" s="3" t="s">
        <v>301</v>
      </c>
      <c r="B36" s="7" t="s">
        <v>679</v>
      </c>
      <c r="C36" s="8" t="s">
        <v>680</v>
      </c>
      <c r="D36" s="7" t="s">
        <v>324</v>
      </c>
      <c r="E36" s="3" t="s">
        <v>305</v>
      </c>
      <c r="F36" s="3" t="s">
        <v>36</v>
      </c>
      <c r="G36" s="3" t="s">
        <v>37</v>
      </c>
      <c r="H36" s="3" t="s">
        <v>22</v>
      </c>
      <c r="I36" s="3" t="s">
        <v>42</v>
      </c>
      <c r="J36" s="3" t="s">
        <v>31</v>
      </c>
      <c r="K36" s="7" t="s">
        <v>23</v>
      </c>
      <c r="L36" s="7" t="str">
        <f t="shared" si="0"/>
        <v>THPT BÀ ĐIỂM</v>
      </c>
      <c r="M36" s="7" t="str">
        <f t="shared" si="1"/>
        <v/>
      </c>
      <c r="N36" s="7" t="str">
        <f t="shared" si="2"/>
        <v/>
      </c>
      <c r="O36" s="3">
        <v>1.5</v>
      </c>
      <c r="P36" s="6">
        <v>30.75</v>
      </c>
    </row>
    <row r="37" spans="1:16" ht="24" customHeight="1" x14ac:dyDescent="0.25">
      <c r="A37" s="3" t="s">
        <v>301</v>
      </c>
      <c r="B37" s="7" t="s">
        <v>670</v>
      </c>
      <c r="C37" s="8" t="s">
        <v>681</v>
      </c>
      <c r="D37" s="7" t="s">
        <v>325</v>
      </c>
      <c r="E37" s="3" t="s">
        <v>304</v>
      </c>
      <c r="F37" s="3" t="s">
        <v>36</v>
      </c>
      <c r="G37" s="3" t="s">
        <v>30</v>
      </c>
      <c r="H37" s="3" t="s">
        <v>22</v>
      </c>
      <c r="I37" s="3" t="s">
        <v>31</v>
      </c>
      <c r="J37" s="3" t="s">
        <v>23</v>
      </c>
      <c r="K37" s="7" t="s">
        <v>24</v>
      </c>
      <c r="L37" s="7" t="str">
        <f t="shared" si="0"/>
        <v/>
      </c>
      <c r="M37" s="7" t="str">
        <f t="shared" si="1"/>
        <v/>
      </c>
      <c r="N37" s="7" t="str">
        <f t="shared" si="2"/>
        <v>THPT VĨNH LỘC B</v>
      </c>
      <c r="O37" s="3">
        <v>1</v>
      </c>
      <c r="P37" s="6">
        <v>23.25</v>
      </c>
    </row>
    <row r="38" spans="1:16" ht="24" customHeight="1" x14ac:dyDescent="0.25">
      <c r="A38" s="3" t="s">
        <v>301</v>
      </c>
      <c r="B38" s="7" t="s">
        <v>651</v>
      </c>
      <c r="C38" s="8" t="s">
        <v>682</v>
      </c>
      <c r="D38" s="7" t="s">
        <v>326</v>
      </c>
      <c r="E38" s="3" t="s">
        <v>327</v>
      </c>
      <c r="F38" s="3" t="s">
        <v>36</v>
      </c>
      <c r="G38" s="3" t="s">
        <v>21</v>
      </c>
      <c r="H38" s="3" t="s">
        <v>22</v>
      </c>
      <c r="I38" s="3" t="s">
        <v>23</v>
      </c>
      <c r="J38" s="3" t="s">
        <v>25</v>
      </c>
      <c r="K38" s="7" t="s">
        <v>328</v>
      </c>
      <c r="L38" s="15" t="s">
        <v>1131</v>
      </c>
      <c r="M38" s="15" t="s">
        <v>1131</v>
      </c>
      <c r="N38" s="15" t="s">
        <v>1131</v>
      </c>
      <c r="O38" s="15" t="s">
        <v>1131</v>
      </c>
      <c r="P38" s="6">
        <v>1.5</v>
      </c>
    </row>
    <row r="39" spans="1:16" ht="24" customHeight="1" x14ac:dyDescent="0.25">
      <c r="A39" s="3" t="s">
        <v>301</v>
      </c>
      <c r="B39" s="7" t="s">
        <v>688</v>
      </c>
      <c r="C39" s="8" t="s">
        <v>689</v>
      </c>
      <c r="D39" s="7" t="s">
        <v>147</v>
      </c>
      <c r="E39" s="3" t="s">
        <v>304</v>
      </c>
      <c r="F39" s="3" t="s">
        <v>36</v>
      </c>
      <c r="G39" s="3" t="s">
        <v>21</v>
      </c>
      <c r="H39" s="3" t="s">
        <v>22</v>
      </c>
      <c r="I39" s="3" t="s">
        <v>31</v>
      </c>
      <c r="J39" s="3" t="s">
        <v>23</v>
      </c>
      <c r="K39" s="7" t="s">
        <v>24</v>
      </c>
      <c r="L39" s="15" t="s">
        <v>1131</v>
      </c>
      <c r="M39" s="15" t="s">
        <v>1131</v>
      </c>
      <c r="N39" s="15" t="s">
        <v>1131</v>
      </c>
      <c r="O39" s="15" t="s">
        <v>1131</v>
      </c>
      <c r="P39" s="6">
        <v>18</v>
      </c>
    </row>
    <row r="40" spans="1:16" ht="15" customHeight="1" x14ac:dyDescent="0.25">
      <c r="A40" s="3" t="s">
        <v>301</v>
      </c>
      <c r="B40" s="7" t="s">
        <v>690</v>
      </c>
      <c r="C40" s="8" t="s">
        <v>617</v>
      </c>
      <c r="D40" s="7" t="s">
        <v>332</v>
      </c>
      <c r="E40" s="3" t="s">
        <v>46</v>
      </c>
      <c r="F40" s="3" t="s">
        <v>20</v>
      </c>
      <c r="G40" s="3" t="s">
        <v>37</v>
      </c>
      <c r="H40" s="3" t="s">
        <v>22</v>
      </c>
      <c r="I40" s="3" t="s">
        <v>42</v>
      </c>
      <c r="J40" s="3" t="s">
        <v>31</v>
      </c>
      <c r="K40" s="7" t="s">
        <v>23</v>
      </c>
      <c r="L40" s="7" t="str">
        <f t="shared" si="0"/>
        <v>THPT BÀ ĐIỂM</v>
      </c>
      <c r="M40" s="7" t="str">
        <f t="shared" si="1"/>
        <v/>
      </c>
      <c r="N40" s="7" t="str">
        <f t="shared" si="2"/>
        <v/>
      </c>
      <c r="O40" s="3">
        <v>1.5</v>
      </c>
      <c r="P40" s="6">
        <v>32.25</v>
      </c>
    </row>
    <row r="41" spans="1:16" ht="15" customHeight="1" x14ac:dyDescent="0.25">
      <c r="A41" s="3" t="s">
        <v>301</v>
      </c>
      <c r="B41" s="7" t="s">
        <v>691</v>
      </c>
      <c r="C41" s="8" t="s">
        <v>692</v>
      </c>
      <c r="D41" s="7" t="s">
        <v>333</v>
      </c>
      <c r="E41" s="3" t="s">
        <v>304</v>
      </c>
      <c r="F41" s="3" t="s">
        <v>36</v>
      </c>
      <c r="G41" s="3" t="s">
        <v>21</v>
      </c>
      <c r="H41" s="3" t="s">
        <v>22</v>
      </c>
      <c r="I41" s="3" t="s">
        <v>23</v>
      </c>
      <c r="J41" s="3" t="s">
        <v>24</v>
      </c>
      <c r="K41" s="7" t="s">
        <v>25</v>
      </c>
      <c r="L41" s="15" t="s">
        <v>1131</v>
      </c>
      <c r="M41" s="15" t="s">
        <v>1131</v>
      </c>
      <c r="N41" s="15" t="s">
        <v>1131</v>
      </c>
      <c r="O41" s="15" t="s">
        <v>1131</v>
      </c>
      <c r="P41" s="6">
        <v>17.5</v>
      </c>
    </row>
    <row r="42" spans="1:16" ht="24" customHeight="1" x14ac:dyDescent="0.25">
      <c r="A42" s="3" t="s">
        <v>301</v>
      </c>
      <c r="B42" s="7" t="s">
        <v>622</v>
      </c>
      <c r="C42" s="8" t="s">
        <v>693</v>
      </c>
      <c r="D42" s="7" t="s">
        <v>105</v>
      </c>
      <c r="E42" s="3" t="s">
        <v>304</v>
      </c>
      <c r="F42" s="3" t="s">
        <v>36</v>
      </c>
      <c r="G42" s="3" t="s">
        <v>30</v>
      </c>
      <c r="H42" s="3" t="s">
        <v>22</v>
      </c>
      <c r="I42" s="3" t="s">
        <v>31</v>
      </c>
      <c r="J42" s="3" t="s">
        <v>23</v>
      </c>
      <c r="K42" s="7" t="s">
        <v>24</v>
      </c>
      <c r="L42" s="7" t="str">
        <f t="shared" si="0"/>
        <v>THPT PHẠM VĂN SÁNG</v>
      </c>
      <c r="M42" s="7" t="str">
        <f t="shared" si="1"/>
        <v/>
      </c>
      <c r="N42" s="7" t="str">
        <f t="shared" si="2"/>
        <v/>
      </c>
      <c r="O42" s="3">
        <v>1.5</v>
      </c>
      <c r="P42" s="6">
        <v>27.5</v>
      </c>
    </row>
    <row r="43" spans="1:16" ht="15" customHeight="1" x14ac:dyDescent="0.25">
      <c r="A43" s="3" t="s">
        <v>301</v>
      </c>
      <c r="B43" s="7" t="s">
        <v>694</v>
      </c>
      <c r="C43" s="8" t="s">
        <v>695</v>
      </c>
      <c r="D43" s="7" t="s">
        <v>334</v>
      </c>
      <c r="E43" s="3" t="s">
        <v>304</v>
      </c>
      <c r="F43" s="3" t="s">
        <v>20</v>
      </c>
      <c r="G43" s="3" t="s">
        <v>30</v>
      </c>
      <c r="H43" s="3" t="s">
        <v>22</v>
      </c>
      <c r="I43" s="3" t="s">
        <v>31</v>
      </c>
      <c r="J43" s="3" t="s">
        <v>23</v>
      </c>
      <c r="K43" s="7" t="s">
        <v>24</v>
      </c>
      <c r="L43" s="7" t="str">
        <f t="shared" si="0"/>
        <v>THPT PHẠM VĂN SÁNG</v>
      </c>
      <c r="M43" s="7" t="str">
        <f t="shared" si="1"/>
        <v/>
      </c>
      <c r="N43" s="7" t="str">
        <f t="shared" si="2"/>
        <v/>
      </c>
      <c r="O43" s="3">
        <v>1</v>
      </c>
      <c r="P43" s="6">
        <v>29.5</v>
      </c>
    </row>
    <row r="44" spans="1:16" ht="24" customHeight="1" x14ac:dyDescent="0.25">
      <c r="A44" s="3" t="s">
        <v>301</v>
      </c>
      <c r="B44" s="7" t="s">
        <v>696</v>
      </c>
      <c r="C44" s="8" t="s">
        <v>695</v>
      </c>
      <c r="D44" s="7" t="s">
        <v>335</v>
      </c>
      <c r="E44" s="3" t="s">
        <v>327</v>
      </c>
      <c r="F44" s="3" t="s">
        <v>20</v>
      </c>
      <c r="G44" s="3" t="s">
        <v>21</v>
      </c>
      <c r="H44" s="3" t="s">
        <v>22</v>
      </c>
      <c r="I44" s="3" t="s">
        <v>23</v>
      </c>
      <c r="J44" s="3" t="s">
        <v>24</v>
      </c>
      <c r="K44" s="7" t="s">
        <v>25</v>
      </c>
      <c r="L44" s="15" t="s">
        <v>1131</v>
      </c>
      <c r="M44" s="15" t="s">
        <v>1131</v>
      </c>
      <c r="N44" s="15" t="s">
        <v>1131</v>
      </c>
      <c r="O44" s="15" t="s">
        <v>1131</v>
      </c>
      <c r="P44" s="6">
        <v>10.25</v>
      </c>
    </row>
    <row r="45" spans="1:16" ht="24" customHeight="1" x14ac:dyDescent="0.25">
      <c r="A45" s="3" t="s">
        <v>301</v>
      </c>
      <c r="B45" s="7" t="s">
        <v>697</v>
      </c>
      <c r="C45" s="8" t="s">
        <v>695</v>
      </c>
      <c r="D45" s="7" t="s">
        <v>336</v>
      </c>
      <c r="E45" s="3" t="s">
        <v>304</v>
      </c>
      <c r="F45" s="3" t="s">
        <v>20</v>
      </c>
      <c r="G45" s="3" t="s">
        <v>37</v>
      </c>
      <c r="H45" s="3" t="s">
        <v>22</v>
      </c>
      <c r="I45" s="3" t="s">
        <v>31</v>
      </c>
      <c r="J45" s="3" t="s">
        <v>23</v>
      </c>
      <c r="K45" s="7" t="s">
        <v>24</v>
      </c>
      <c r="L45" s="7" t="str">
        <f t="shared" si="0"/>
        <v>THPT PHẠM VĂN SÁNG</v>
      </c>
      <c r="M45" s="7" t="str">
        <f t="shared" si="1"/>
        <v/>
      </c>
      <c r="N45" s="7" t="str">
        <f t="shared" si="2"/>
        <v/>
      </c>
      <c r="O45" s="3">
        <v>1.5</v>
      </c>
      <c r="P45" s="6">
        <v>27.75</v>
      </c>
    </row>
    <row r="46" spans="1:16" ht="15" customHeight="1" x14ac:dyDescent="0.25">
      <c r="A46" s="3" t="s">
        <v>301</v>
      </c>
      <c r="B46" s="7" t="s">
        <v>698</v>
      </c>
      <c r="C46" s="8" t="s">
        <v>627</v>
      </c>
      <c r="D46" s="7" t="s">
        <v>241</v>
      </c>
      <c r="E46" s="3" t="s">
        <v>191</v>
      </c>
      <c r="F46" s="3" t="s">
        <v>20</v>
      </c>
      <c r="G46" s="3" t="s">
        <v>37</v>
      </c>
      <c r="H46" s="3" t="s">
        <v>22</v>
      </c>
      <c r="I46" s="3" t="s">
        <v>42</v>
      </c>
      <c r="J46" s="3" t="s">
        <v>31</v>
      </c>
      <c r="K46" s="7" t="s">
        <v>23</v>
      </c>
      <c r="L46" s="7" t="str">
        <f t="shared" si="0"/>
        <v/>
      </c>
      <c r="M46" s="7" t="str">
        <f t="shared" si="1"/>
        <v>THPT PHẠM VĂN SÁNG</v>
      </c>
      <c r="N46" s="7" t="str">
        <f t="shared" si="2"/>
        <v/>
      </c>
      <c r="O46" s="3">
        <v>1.5</v>
      </c>
      <c r="P46" s="6">
        <v>26.75</v>
      </c>
    </row>
    <row r="47" spans="1:16" ht="24" customHeight="1" x14ac:dyDescent="0.25">
      <c r="A47" s="3" t="s">
        <v>301</v>
      </c>
      <c r="B47" s="7" t="s">
        <v>403</v>
      </c>
      <c r="C47" s="8" t="s">
        <v>627</v>
      </c>
      <c r="D47" s="7" t="s">
        <v>337</v>
      </c>
      <c r="E47" s="3" t="s">
        <v>304</v>
      </c>
      <c r="F47" s="3" t="s">
        <v>20</v>
      </c>
      <c r="G47" s="3" t="s">
        <v>37</v>
      </c>
      <c r="H47" s="3" t="s">
        <v>22</v>
      </c>
      <c r="I47" s="3" t="s">
        <v>42</v>
      </c>
      <c r="J47" s="3" t="s">
        <v>23</v>
      </c>
      <c r="K47" s="7" t="s">
        <v>24</v>
      </c>
      <c r="L47" s="7" t="str">
        <f t="shared" si="0"/>
        <v/>
      </c>
      <c r="M47" s="7" t="str">
        <f t="shared" si="1"/>
        <v>THPT NGUYỄN VĂN CỪ</v>
      </c>
      <c r="N47" s="7" t="str">
        <f t="shared" si="2"/>
        <v/>
      </c>
      <c r="O47" s="3">
        <v>1.5</v>
      </c>
      <c r="P47" s="6">
        <v>28.5</v>
      </c>
    </row>
    <row r="48" spans="1:16" ht="15" customHeight="1" x14ac:dyDescent="0.25">
      <c r="A48" s="3" t="s">
        <v>301</v>
      </c>
      <c r="B48" s="7" t="s">
        <v>699</v>
      </c>
      <c r="C48" s="8" t="s">
        <v>700</v>
      </c>
      <c r="D48" s="7" t="s">
        <v>338</v>
      </c>
      <c r="E48" s="3" t="s">
        <v>305</v>
      </c>
      <c r="F48" s="3" t="s">
        <v>20</v>
      </c>
      <c r="G48" s="3" t="s">
        <v>21</v>
      </c>
      <c r="H48" s="3" t="s">
        <v>22</v>
      </c>
      <c r="I48" s="3" t="s">
        <v>23</v>
      </c>
      <c r="J48" s="3" t="s">
        <v>24</v>
      </c>
      <c r="K48" s="7" t="s">
        <v>25</v>
      </c>
      <c r="L48" s="15" t="s">
        <v>1131</v>
      </c>
      <c r="M48" s="15" t="s">
        <v>1131</v>
      </c>
      <c r="N48" s="15" t="s">
        <v>1131</v>
      </c>
      <c r="O48" s="15" t="s">
        <v>1131</v>
      </c>
      <c r="P48" s="6">
        <v>16.75</v>
      </c>
    </row>
    <row r="49" spans="1:17" ht="15" customHeight="1" x14ac:dyDescent="0.25">
      <c r="A49" s="3" t="s">
        <v>301</v>
      </c>
      <c r="B49" s="7" t="s">
        <v>651</v>
      </c>
      <c r="C49" s="8" t="s">
        <v>631</v>
      </c>
      <c r="D49" s="7" t="s">
        <v>309</v>
      </c>
      <c r="E49" s="3" t="s">
        <v>265</v>
      </c>
      <c r="F49" s="3" t="s">
        <v>36</v>
      </c>
      <c r="G49" s="3" t="s">
        <v>21</v>
      </c>
      <c r="H49" s="3" t="s">
        <v>22</v>
      </c>
      <c r="I49" s="3" t="s">
        <v>31</v>
      </c>
      <c r="J49" s="3" t="s">
        <v>23</v>
      </c>
      <c r="K49" s="7" t="s">
        <v>24</v>
      </c>
      <c r="L49" s="15" t="s">
        <v>1131</v>
      </c>
      <c r="M49" s="15" t="s">
        <v>1131</v>
      </c>
      <c r="N49" s="15" t="s">
        <v>1131</v>
      </c>
      <c r="O49" s="15" t="s">
        <v>1131</v>
      </c>
      <c r="P49" s="6">
        <v>18.5</v>
      </c>
    </row>
    <row r="50" spans="1:17" ht="15" customHeight="1" x14ac:dyDescent="0.25">
      <c r="A50" s="3" t="s">
        <v>301</v>
      </c>
      <c r="B50" s="7" t="s">
        <v>683</v>
      </c>
      <c r="C50" s="8" t="s">
        <v>684</v>
      </c>
      <c r="D50" s="7" t="s">
        <v>329</v>
      </c>
      <c r="E50" s="3" t="s">
        <v>305</v>
      </c>
      <c r="F50" s="3" t="s">
        <v>36</v>
      </c>
      <c r="G50" s="3" t="s">
        <v>37</v>
      </c>
      <c r="H50" s="3" t="s">
        <v>22</v>
      </c>
      <c r="I50" s="3" t="s">
        <v>42</v>
      </c>
      <c r="J50" s="3" t="s">
        <v>31</v>
      </c>
      <c r="K50" s="7" t="s">
        <v>23</v>
      </c>
      <c r="L50" s="7" t="str">
        <f t="shared" si="0"/>
        <v>THPT BÀ ĐIỂM</v>
      </c>
      <c r="M50" s="7" t="str">
        <f t="shared" si="1"/>
        <v/>
      </c>
      <c r="N50" s="7" t="str">
        <f t="shared" si="2"/>
        <v/>
      </c>
      <c r="O50" s="3">
        <v>1.5</v>
      </c>
      <c r="P50" s="6">
        <v>35.25</v>
      </c>
    </row>
    <row r="51" spans="1:17" ht="24" customHeight="1" x14ac:dyDescent="0.25">
      <c r="A51" s="3" t="s">
        <v>301</v>
      </c>
      <c r="B51" s="7" t="s">
        <v>687</v>
      </c>
      <c r="C51" s="8" t="s">
        <v>613</v>
      </c>
      <c r="D51" s="7" t="s">
        <v>331</v>
      </c>
      <c r="E51" s="3" t="s">
        <v>304</v>
      </c>
      <c r="F51" s="3" t="s">
        <v>20</v>
      </c>
      <c r="G51" s="3" t="s">
        <v>30</v>
      </c>
      <c r="H51" s="3" t="s">
        <v>22</v>
      </c>
      <c r="I51" s="3" t="s">
        <v>23</v>
      </c>
      <c r="J51" s="3" t="s">
        <v>24</v>
      </c>
      <c r="K51" s="7" t="s">
        <v>25</v>
      </c>
      <c r="L51" s="7" t="str">
        <f t="shared" si="0"/>
        <v/>
      </c>
      <c r="M51" s="7" t="str">
        <f t="shared" si="1"/>
        <v/>
      </c>
      <c r="N51" s="7" t="str">
        <f t="shared" si="2"/>
        <v>THPT BÌNH CHÁNH</v>
      </c>
      <c r="O51" s="3">
        <v>1.5</v>
      </c>
      <c r="P51" s="6">
        <v>21.75</v>
      </c>
    </row>
    <row r="52" spans="1:17" ht="24" customHeight="1" x14ac:dyDescent="0.25">
      <c r="A52" s="3" t="s">
        <v>301</v>
      </c>
      <c r="B52" s="7" t="s">
        <v>685</v>
      </c>
      <c r="C52" s="8" t="s">
        <v>686</v>
      </c>
      <c r="D52" s="7" t="s">
        <v>330</v>
      </c>
      <c r="E52" s="3" t="s">
        <v>304</v>
      </c>
      <c r="F52" s="3" t="s">
        <v>20</v>
      </c>
      <c r="G52" s="3" t="s">
        <v>37</v>
      </c>
      <c r="H52" s="3" t="s">
        <v>22</v>
      </c>
      <c r="I52" s="3" t="s">
        <v>42</v>
      </c>
      <c r="J52" s="3" t="s">
        <v>31</v>
      </c>
      <c r="K52" s="7" t="s">
        <v>23</v>
      </c>
      <c r="L52" s="7" t="str">
        <f t="shared" si="0"/>
        <v>THPT BÀ ĐIỂM</v>
      </c>
      <c r="M52" s="7" t="str">
        <f t="shared" si="1"/>
        <v/>
      </c>
      <c r="N52" s="7" t="str">
        <f t="shared" si="2"/>
        <v/>
      </c>
      <c r="O52" s="3">
        <v>1.5</v>
      </c>
      <c r="P52" s="6">
        <v>29.25</v>
      </c>
    </row>
    <row r="53" spans="1:17" ht="24" customHeight="1" x14ac:dyDescent="0.25">
      <c r="A53" s="3" t="s">
        <v>301</v>
      </c>
      <c r="B53" s="7" t="s">
        <v>701</v>
      </c>
      <c r="C53" s="8" t="s">
        <v>702</v>
      </c>
      <c r="D53" s="7" t="s">
        <v>339</v>
      </c>
      <c r="E53" s="3" t="s">
        <v>304</v>
      </c>
      <c r="F53" s="3" t="s">
        <v>36</v>
      </c>
      <c r="G53" s="3" t="s">
        <v>21</v>
      </c>
      <c r="H53" s="3" t="s">
        <v>22</v>
      </c>
      <c r="I53" s="3" t="s">
        <v>23</v>
      </c>
      <c r="J53" s="3" t="s">
        <v>24</v>
      </c>
      <c r="K53" s="7" t="s">
        <v>25</v>
      </c>
      <c r="L53" s="7" t="str">
        <f t="shared" si="0"/>
        <v/>
      </c>
      <c r="M53" s="7" t="str">
        <f t="shared" si="1"/>
        <v/>
      </c>
      <c r="N53" s="7" t="str">
        <f t="shared" si="2"/>
        <v>THPT BÌNH CHÁNH</v>
      </c>
      <c r="O53" s="3">
        <v>1.5</v>
      </c>
      <c r="P53" s="6">
        <v>21.5</v>
      </c>
    </row>
    <row r="54" spans="1:17" ht="15" customHeight="1" x14ac:dyDescent="0.25">
      <c r="A54" s="3" t="s">
        <v>301</v>
      </c>
      <c r="B54" s="7" t="s">
        <v>703</v>
      </c>
      <c r="C54" s="8" t="s">
        <v>637</v>
      </c>
      <c r="D54" s="7" t="s">
        <v>340</v>
      </c>
      <c r="E54" s="3" t="s">
        <v>191</v>
      </c>
      <c r="F54" s="3" t="s">
        <v>20</v>
      </c>
      <c r="G54" s="3" t="s">
        <v>37</v>
      </c>
      <c r="H54" s="3" t="s">
        <v>22</v>
      </c>
      <c r="I54" s="3" t="s">
        <v>42</v>
      </c>
      <c r="J54" s="3" t="s">
        <v>31</v>
      </c>
      <c r="K54" s="7" t="s">
        <v>23</v>
      </c>
      <c r="L54" s="7" t="str">
        <f t="shared" si="0"/>
        <v/>
      </c>
      <c r="M54" s="7" t="str">
        <f t="shared" si="1"/>
        <v>THPT PHẠM VĂN SÁNG</v>
      </c>
      <c r="N54" s="7" t="str">
        <f t="shared" si="2"/>
        <v/>
      </c>
      <c r="O54" s="3">
        <v>1.5</v>
      </c>
      <c r="P54" s="6">
        <v>27</v>
      </c>
    </row>
    <row r="55" spans="1:17" ht="18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>
        <f>44-COUNTBLANK(L11:L54)</f>
        <v>36</v>
      </c>
      <c r="M55" s="13">
        <f t="shared" ref="M55:N55" si="3">44-COUNTBLANK(M11:M54)</f>
        <v>26</v>
      </c>
      <c r="N55" s="13">
        <f t="shared" si="3"/>
        <v>26</v>
      </c>
      <c r="O55" s="13"/>
    </row>
    <row r="56" spans="1:17" ht="42.6" customHeight="1" x14ac:dyDescent="0.3">
      <c r="A56" s="36"/>
      <c r="B56" s="36"/>
      <c r="C56" s="36"/>
      <c r="D56" s="36"/>
      <c r="E56" s="36"/>
      <c r="F56" s="35" t="s">
        <v>193</v>
      </c>
      <c r="G56" s="36"/>
      <c r="H56" s="36"/>
      <c r="I56" s="36"/>
      <c r="J56" s="36"/>
      <c r="K56" s="36"/>
      <c r="L56" s="36"/>
      <c r="M56" s="36"/>
      <c r="N56" s="36"/>
      <c r="O56" s="36"/>
      <c r="P56" s="23">
        <v>22</v>
      </c>
      <c r="Q56">
        <v>44</v>
      </c>
    </row>
    <row r="57" spans="1:17" ht="0" hidden="1" customHeight="1" x14ac:dyDescent="0.25"/>
    <row r="61" spans="1:17" x14ac:dyDescent="0.25">
      <c r="P61">
        <v>22</v>
      </c>
    </row>
  </sheetData>
  <autoFilter ref="O10:P56"/>
  <sortState ref="A11:M54">
    <sortCondition ref="C11:C54"/>
  </sortState>
  <mergeCells count="6">
    <mergeCell ref="A56:E56"/>
    <mergeCell ref="F56:O56"/>
    <mergeCell ref="A2:C3"/>
    <mergeCell ref="I2:O3"/>
    <mergeCell ref="C6:J6"/>
    <mergeCell ref="A8:C8"/>
  </mergeCells>
  <pageMargins left="0" right="0" top="0" bottom="0" header="0" footer="0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showGridLines="0" tabSelected="1" zoomScale="80" zoomScaleNormal="80" workbookViewId="0">
      <pane ySplit="9" topLeftCell="A25" activePane="bottomLeft" state="frozen"/>
      <selection pane="bottomLeft" activeCell="K59" sqref="K59"/>
    </sheetView>
  </sheetViews>
  <sheetFormatPr defaultRowHeight="15" x14ac:dyDescent="0.25"/>
  <cols>
    <col min="1" max="1" width="4.5703125" customWidth="1"/>
    <col min="2" max="2" width="17.28515625" customWidth="1"/>
    <col min="3" max="3" width="8.42578125" customWidth="1"/>
    <col min="4" max="4" width="8.7109375" hidden="1" customWidth="1"/>
    <col min="5" max="5" width="7.140625" hidden="1" customWidth="1"/>
    <col min="6" max="6" width="7" hidden="1" customWidth="1"/>
    <col min="7" max="7" width="8" hidden="1" customWidth="1"/>
    <col min="8" max="9" width="20.85546875" hidden="1" customWidth="1"/>
    <col min="10" max="10" width="20.5703125" hidden="1" customWidth="1"/>
    <col min="11" max="13" width="20.5703125" style="12" customWidth="1"/>
    <col min="14" max="14" width="8.7109375" customWidth="1"/>
    <col min="15" max="15" width="11.140625" bestFit="1" customWidth="1"/>
  </cols>
  <sheetData>
    <row r="1" spans="1:15" ht="14.1" customHeight="1" x14ac:dyDescent="0.25"/>
    <row r="2" spans="1:15" x14ac:dyDescent="0.25">
      <c r="A2" s="36"/>
      <c r="B2" s="36"/>
      <c r="C2" s="36"/>
      <c r="H2" s="36"/>
      <c r="I2" s="36"/>
      <c r="J2" s="36"/>
      <c r="K2" s="36"/>
      <c r="L2" s="36"/>
      <c r="M2" s="36"/>
      <c r="N2" s="36"/>
    </row>
    <row r="3" spans="1:15" x14ac:dyDescent="0.25">
      <c r="A3" s="36"/>
      <c r="B3" s="36"/>
      <c r="C3" s="36"/>
      <c r="H3" s="36"/>
      <c r="I3" s="37"/>
      <c r="J3" s="37"/>
      <c r="K3" s="38"/>
      <c r="L3" s="38"/>
      <c r="M3" s="38"/>
      <c r="N3" s="36"/>
    </row>
    <row r="4" spans="1:15" ht="0.4" customHeight="1" x14ac:dyDescent="0.25"/>
    <row r="5" spans="1:15" ht="3.6" customHeight="1" x14ac:dyDescent="0.25">
      <c r="A5" s="1"/>
      <c r="B5" s="1"/>
    </row>
    <row r="6" spans="1:15" ht="25.15" customHeight="1" x14ac:dyDescent="0.25">
      <c r="C6" s="36"/>
      <c r="D6" s="36"/>
      <c r="E6" s="36"/>
      <c r="F6" s="36"/>
      <c r="G6" s="36"/>
      <c r="H6" s="36"/>
      <c r="I6" s="36"/>
    </row>
    <row r="7" spans="1:15" ht="3.4" customHeight="1" x14ac:dyDescent="0.25"/>
    <row r="8" spans="1:15" ht="22.15" customHeight="1" x14ac:dyDescent="0.25">
      <c r="A8" s="36"/>
      <c r="B8" s="36"/>
      <c r="C8" s="36"/>
    </row>
    <row r="9" spans="1:15" ht="4.1500000000000004" customHeight="1" x14ac:dyDescent="0.25"/>
    <row r="10" spans="1:15" ht="24" customHeight="1" x14ac:dyDescent="0.25">
      <c r="A10" s="2" t="s">
        <v>2</v>
      </c>
      <c r="B10" s="10" t="s">
        <v>554</v>
      </c>
      <c r="C10" s="10" t="s">
        <v>555</v>
      </c>
      <c r="D10" s="10" t="s">
        <v>4</v>
      </c>
      <c r="E10" s="2" t="s">
        <v>6</v>
      </c>
      <c r="F10" s="2" t="s">
        <v>7</v>
      </c>
      <c r="G10" s="2" t="s">
        <v>8</v>
      </c>
      <c r="H10" s="10" t="s">
        <v>9</v>
      </c>
      <c r="I10" s="10" t="s">
        <v>10</v>
      </c>
      <c r="J10" s="10" t="s">
        <v>11</v>
      </c>
      <c r="K10" s="14"/>
      <c r="L10" s="14"/>
      <c r="M10" s="5"/>
      <c r="N10" s="21" t="s">
        <v>12</v>
      </c>
      <c r="O10" s="18" t="s">
        <v>641</v>
      </c>
    </row>
    <row r="11" spans="1:15" ht="15" customHeight="1" x14ac:dyDescent="0.25">
      <c r="A11" s="3" t="s">
        <v>341</v>
      </c>
      <c r="B11" s="9" t="s">
        <v>706</v>
      </c>
      <c r="C11" s="11" t="s">
        <v>707</v>
      </c>
      <c r="D11" s="9" t="s">
        <v>344</v>
      </c>
      <c r="E11" s="3" t="s">
        <v>20</v>
      </c>
      <c r="F11" s="3" t="s">
        <v>30</v>
      </c>
      <c r="G11" s="3" t="s">
        <v>22</v>
      </c>
      <c r="H11" s="9" t="s">
        <v>31</v>
      </c>
      <c r="I11" s="9" t="s">
        <v>23</v>
      </c>
      <c r="J11" s="9" t="s">
        <v>24</v>
      </c>
      <c r="K11" s="15" t="s">
        <v>1131</v>
      </c>
      <c r="L11" s="15" t="s">
        <v>1131</v>
      </c>
      <c r="M11" s="15" t="s">
        <v>1131</v>
      </c>
      <c r="N11" s="15" t="s">
        <v>1131</v>
      </c>
      <c r="O11" s="27">
        <v>22.5</v>
      </c>
    </row>
    <row r="12" spans="1:15" ht="15" customHeight="1" x14ac:dyDescent="0.25">
      <c r="A12" s="3" t="s">
        <v>341</v>
      </c>
      <c r="B12" s="9" t="s">
        <v>704</v>
      </c>
      <c r="C12" s="11" t="s">
        <v>557</v>
      </c>
      <c r="D12" s="9" t="s">
        <v>342</v>
      </c>
      <c r="E12" s="3" t="s">
        <v>20</v>
      </c>
      <c r="F12" s="3" t="s">
        <v>30</v>
      </c>
      <c r="G12" s="3" t="s">
        <v>22</v>
      </c>
      <c r="H12" s="9" t="s">
        <v>42</v>
      </c>
      <c r="I12" s="9" t="s">
        <v>23</v>
      </c>
      <c r="J12" s="9" t="s">
        <v>24</v>
      </c>
      <c r="K12" s="15" t="str">
        <f t="shared" ref="K12:K57" si="0">IF(O12&gt;=VLOOKUP(H12,CHUAN,2,0),H12,"")</f>
        <v/>
      </c>
      <c r="L12" s="15" t="str">
        <f t="shared" ref="L12:L57" si="1">IF(K12="",IF(O12&gt;=VLOOKUP(I12,CHUAN,3,0),I12,""),"")</f>
        <v>THPT NGUYỄN VĂN CỪ</v>
      </c>
      <c r="M12" s="15" t="str">
        <f t="shared" ref="M12:M57" si="2">IF(AND(K12="",L12=""),IF(O12&gt;=VLOOKUP(J12,CHUAN,4,0),J12,""),"")</f>
        <v/>
      </c>
      <c r="N12" s="9">
        <v>1</v>
      </c>
      <c r="O12" s="6">
        <v>26</v>
      </c>
    </row>
    <row r="13" spans="1:15" ht="15" customHeight="1" x14ac:dyDescent="0.25">
      <c r="A13" s="3" t="s">
        <v>341</v>
      </c>
      <c r="B13" s="9" t="s">
        <v>705</v>
      </c>
      <c r="C13" s="11" t="s">
        <v>557</v>
      </c>
      <c r="D13" s="9" t="s">
        <v>343</v>
      </c>
      <c r="E13" s="3" t="s">
        <v>20</v>
      </c>
      <c r="F13" s="3" t="s">
        <v>30</v>
      </c>
      <c r="G13" s="3" t="s">
        <v>22</v>
      </c>
      <c r="H13" s="9" t="s">
        <v>31</v>
      </c>
      <c r="I13" s="9" t="s">
        <v>23</v>
      </c>
      <c r="J13" s="9" t="s">
        <v>81</v>
      </c>
      <c r="K13" s="15" t="str">
        <f t="shared" si="0"/>
        <v/>
      </c>
      <c r="L13" s="15" t="str">
        <f t="shared" si="1"/>
        <v/>
      </c>
      <c r="M13" s="15" t="str">
        <f t="shared" si="2"/>
        <v>THPT TRUNG LẬP</v>
      </c>
      <c r="N13" s="9">
        <v>1.5</v>
      </c>
      <c r="O13" s="6">
        <v>23.25</v>
      </c>
    </row>
    <row r="14" spans="1:15" ht="24" customHeight="1" x14ac:dyDescent="0.25">
      <c r="A14" s="3" t="s">
        <v>341</v>
      </c>
      <c r="B14" s="9" t="s">
        <v>708</v>
      </c>
      <c r="C14" s="11" t="s">
        <v>559</v>
      </c>
      <c r="D14" s="9" t="s">
        <v>346</v>
      </c>
      <c r="E14" s="3" t="s">
        <v>36</v>
      </c>
      <c r="F14" s="3" t="s">
        <v>30</v>
      </c>
      <c r="G14" s="3" t="s">
        <v>22</v>
      </c>
      <c r="H14" s="9" t="s">
        <v>42</v>
      </c>
      <c r="I14" s="9" t="s">
        <v>31</v>
      </c>
      <c r="J14" s="9" t="s">
        <v>23</v>
      </c>
      <c r="K14" s="15" t="s">
        <v>1131</v>
      </c>
      <c r="L14" s="15" t="s">
        <v>1131</v>
      </c>
      <c r="M14" s="15" t="s">
        <v>1131</v>
      </c>
      <c r="N14" s="15" t="s">
        <v>1131</v>
      </c>
      <c r="O14" s="6">
        <v>23</v>
      </c>
    </row>
    <row r="15" spans="1:15" ht="24" customHeight="1" x14ac:dyDescent="0.25">
      <c r="A15" s="3" t="s">
        <v>341</v>
      </c>
      <c r="B15" s="9" t="s">
        <v>709</v>
      </c>
      <c r="C15" s="11" t="s">
        <v>710</v>
      </c>
      <c r="D15" s="9" t="s">
        <v>347</v>
      </c>
      <c r="E15" s="3" t="s">
        <v>36</v>
      </c>
      <c r="F15" s="3" t="s">
        <v>30</v>
      </c>
      <c r="G15" s="3" t="s">
        <v>22</v>
      </c>
      <c r="H15" s="9" t="s">
        <v>23</v>
      </c>
      <c r="I15" s="9" t="s">
        <v>24</v>
      </c>
      <c r="J15" s="9" t="s">
        <v>25</v>
      </c>
      <c r="K15" s="15" t="s">
        <v>1131</v>
      </c>
      <c r="L15" s="15" t="s">
        <v>1131</v>
      </c>
      <c r="M15" s="15" t="s">
        <v>1131</v>
      </c>
      <c r="N15" s="15" t="s">
        <v>1131</v>
      </c>
      <c r="O15" s="6">
        <v>18.25</v>
      </c>
    </row>
    <row r="16" spans="1:15" ht="24" customHeight="1" x14ac:dyDescent="0.25">
      <c r="A16" s="3" t="s">
        <v>341</v>
      </c>
      <c r="B16" s="9" t="s">
        <v>712</v>
      </c>
      <c r="C16" s="11" t="s">
        <v>568</v>
      </c>
      <c r="D16" s="9" t="s">
        <v>349</v>
      </c>
      <c r="E16" s="3" t="s">
        <v>36</v>
      </c>
      <c r="F16" s="3" t="s">
        <v>21</v>
      </c>
      <c r="G16" s="3" t="s">
        <v>22</v>
      </c>
      <c r="H16" s="9" t="s">
        <v>23</v>
      </c>
      <c r="I16" s="9" t="s">
        <v>24</v>
      </c>
      <c r="J16" s="9" t="s">
        <v>25</v>
      </c>
      <c r="K16" s="15" t="s">
        <v>1131</v>
      </c>
      <c r="L16" s="15" t="s">
        <v>1131</v>
      </c>
      <c r="M16" s="15" t="s">
        <v>1131</v>
      </c>
      <c r="N16" s="15" t="s">
        <v>1131</v>
      </c>
      <c r="O16" s="6">
        <v>17.5</v>
      </c>
    </row>
    <row r="17" spans="1:15" ht="24" customHeight="1" x14ac:dyDescent="0.25">
      <c r="A17" s="3" t="s">
        <v>341</v>
      </c>
      <c r="B17" s="9" t="s">
        <v>713</v>
      </c>
      <c r="C17" s="11" t="s">
        <v>714</v>
      </c>
      <c r="D17" s="9" t="s">
        <v>350</v>
      </c>
      <c r="E17" s="3" t="s">
        <v>20</v>
      </c>
      <c r="F17" s="3" t="s">
        <v>37</v>
      </c>
      <c r="G17" s="3" t="s">
        <v>22</v>
      </c>
      <c r="H17" s="9" t="s">
        <v>42</v>
      </c>
      <c r="I17" s="9" t="s">
        <v>31</v>
      </c>
      <c r="J17" s="9" t="s">
        <v>23</v>
      </c>
      <c r="K17" s="15" t="str">
        <f t="shared" si="0"/>
        <v>THPT BÀ ĐIỂM</v>
      </c>
      <c r="L17" s="15" t="str">
        <f t="shared" si="1"/>
        <v/>
      </c>
      <c r="M17" s="15" t="str">
        <f t="shared" si="2"/>
        <v/>
      </c>
      <c r="N17" s="9">
        <v>1.5</v>
      </c>
      <c r="O17" s="6">
        <v>29</v>
      </c>
    </row>
    <row r="18" spans="1:15" ht="15" customHeight="1" x14ac:dyDescent="0.25">
      <c r="A18" s="3" t="s">
        <v>341</v>
      </c>
      <c r="B18" s="9" t="s">
        <v>756</v>
      </c>
      <c r="C18" s="11" t="s">
        <v>757</v>
      </c>
      <c r="D18" s="9" t="s">
        <v>53</v>
      </c>
      <c r="E18" s="3" t="s">
        <v>36</v>
      </c>
      <c r="F18" s="3" t="s">
        <v>30</v>
      </c>
      <c r="G18" s="3" t="s">
        <v>22</v>
      </c>
      <c r="H18" s="9" t="s">
        <v>31</v>
      </c>
      <c r="I18" s="9" t="s">
        <v>23</v>
      </c>
      <c r="J18" s="9" t="s">
        <v>24</v>
      </c>
      <c r="K18" s="15" t="s">
        <v>1131</v>
      </c>
      <c r="L18" s="15" t="s">
        <v>1131</v>
      </c>
      <c r="M18" s="15" t="s">
        <v>1131</v>
      </c>
      <c r="N18" s="15" t="s">
        <v>1131</v>
      </c>
      <c r="O18" s="6">
        <v>21.25</v>
      </c>
    </row>
    <row r="19" spans="1:15" ht="24" customHeight="1" x14ac:dyDescent="0.25">
      <c r="A19" s="3" t="s">
        <v>341</v>
      </c>
      <c r="B19" s="9" t="s">
        <v>403</v>
      </c>
      <c r="C19" s="11" t="s">
        <v>711</v>
      </c>
      <c r="D19" s="9" t="s">
        <v>348</v>
      </c>
      <c r="E19" s="3" t="s">
        <v>20</v>
      </c>
      <c r="F19" s="3" t="s">
        <v>21</v>
      </c>
      <c r="G19" s="3" t="s">
        <v>22</v>
      </c>
      <c r="H19" s="9" t="s">
        <v>31</v>
      </c>
      <c r="I19" s="9" t="s">
        <v>23</v>
      </c>
      <c r="J19" s="9" t="s">
        <v>24</v>
      </c>
      <c r="K19" s="15" t="s">
        <v>1131</v>
      </c>
      <c r="L19" s="15" t="s">
        <v>1131</v>
      </c>
      <c r="M19" s="15" t="s">
        <v>1131</v>
      </c>
      <c r="N19" s="15" t="s">
        <v>1131</v>
      </c>
      <c r="O19" s="6">
        <v>19.5</v>
      </c>
    </row>
    <row r="20" spans="1:15" ht="24" customHeight="1" x14ac:dyDescent="0.25">
      <c r="A20" s="3" t="s">
        <v>341</v>
      </c>
      <c r="B20" s="9" t="s">
        <v>715</v>
      </c>
      <c r="C20" s="11" t="s">
        <v>593</v>
      </c>
      <c r="D20" s="9" t="s">
        <v>319</v>
      </c>
      <c r="E20" s="3" t="s">
        <v>36</v>
      </c>
      <c r="F20" s="3" t="s">
        <v>37</v>
      </c>
      <c r="G20" s="3" t="s">
        <v>22</v>
      </c>
      <c r="H20" s="9" t="s">
        <v>42</v>
      </c>
      <c r="I20" s="9" t="s">
        <v>31</v>
      </c>
      <c r="J20" s="9" t="s">
        <v>23</v>
      </c>
      <c r="K20" s="15" t="str">
        <f t="shared" si="0"/>
        <v>THPT BÀ ĐIỂM</v>
      </c>
      <c r="L20" s="15" t="str">
        <f t="shared" si="1"/>
        <v/>
      </c>
      <c r="M20" s="15" t="str">
        <f t="shared" si="2"/>
        <v/>
      </c>
      <c r="N20" s="9">
        <v>1.5</v>
      </c>
      <c r="O20" s="6">
        <v>33.75</v>
      </c>
    </row>
    <row r="21" spans="1:15" ht="24" customHeight="1" x14ac:dyDescent="0.25">
      <c r="A21" s="3" t="s">
        <v>341</v>
      </c>
      <c r="B21" s="9" t="s">
        <v>716</v>
      </c>
      <c r="C21" s="11" t="s">
        <v>717</v>
      </c>
      <c r="D21" s="9" t="s">
        <v>351</v>
      </c>
      <c r="E21" s="3" t="s">
        <v>36</v>
      </c>
      <c r="F21" s="3" t="s">
        <v>30</v>
      </c>
      <c r="G21" s="3" t="s">
        <v>22</v>
      </c>
      <c r="H21" s="9" t="s">
        <v>42</v>
      </c>
      <c r="I21" s="9" t="s">
        <v>31</v>
      </c>
      <c r="J21" s="9" t="s">
        <v>23</v>
      </c>
      <c r="K21" s="15" t="str">
        <f t="shared" si="0"/>
        <v>THPT BÀ ĐIỂM</v>
      </c>
      <c r="L21" s="15" t="str">
        <f t="shared" si="1"/>
        <v/>
      </c>
      <c r="M21" s="15" t="str">
        <f t="shared" si="2"/>
        <v/>
      </c>
      <c r="N21" s="9">
        <v>1.5</v>
      </c>
      <c r="O21" s="6">
        <v>30.25</v>
      </c>
    </row>
    <row r="22" spans="1:15" ht="24" customHeight="1" x14ac:dyDescent="0.25">
      <c r="A22" s="3" t="s">
        <v>341</v>
      </c>
      <c r="B22" s="9" t="s">
        <v>718</v>
      </c>
      <c r="C22" s="11" t="s">
        <v>719</v>
      </c>
      <c r="D22" s="9" t="s">
        <v>352</v>
      </c>
      <c r="E22" s="3" t="s">
        <v>36</v>
      </c>
      <c r="F22" s="3" t="s">
        <v>30</v>
      </c>
      <c r="G22" s="3" t="s">
        <v>22</v>
      </c>
      <c r="H22" s="9" t="s">
        <v>31</v>
      </c>
      <c r="I22" s="9" t="s">
        <v>23</v>
      </c>
      <c r="J22" s="9" t="s">
        <v>24</v>
      </c>
      <c r="K22" s="15" t="s">
        <v>1131</v>
      </c>
      <c r="L22" s="15" t="s">
        <v>1131</v>
      </c>
      <c r="M22" s="15" t="s">
        <v>1131</v>
      </c>
      <c r="N22" s="15" t="s">
        <v>1131</v>
      </c>
      <c r="O22" s="6">
        <v>22.5</v>
      </c>
    </row>
    <row r="23" spans="1:15" ht="24" customHeight="1" x14ac:dyDescent="0.25">
      <c r="A23" s="3" t="s">
        <v>341</v>
      </c>
      <c r="B23" s="9" t="s">
        <v>721</v>
      </c>
      <c r="C23" s="11" t="s">
        <v>579</v>
      </c>
      <c r="D23" s="9" t="s">
        <v>354</v>
      </c>
      <c r="E23" s="3" t="s">
        <v>36</v>
      </c>
      <c r="F23" s="3" t="s">
        <v>37</v>
      </c>
      <c r="G23" s="3" t="s">
        <v>22</v>
      </c>
      <c r="H23" s="9" t="s">
        <v>42</v>
      </c>
      <c r="I23" s="9" t="s">
        <v>31</v>
      </c>
      <c r="J23" s="9" t="s">
        <v>23</v>
      </c>
      <c r="K23" s="15" t="s">
        <v>1131</v>
      </c>
      <c r="L23" s="15" t="s">
        <v>1131</v>
      </c>
      <c r="M23" s="15" t="s">
        <v>1131</v>
      </c>
      <c r="N23" s="15" t="s">
        <v>1131</v>
      </c>
      <c r="O23" s="6">
        <v>23.5</v>
      </c>
    </row>
    <row r="24" spans="1:15" ht="24" customHeight="1" x14ac:dyDescent="0.25">
      <c r="A24" s="3" t="s">
        <v>341</v>
      </c>
      <c r="B24" s="9" t="s">
        <v>664</v>
      </c>
      <c r="C24" s="11" t="s">
        <v>720</v>
      </c>
      <c r="D24" s="9" t="s">
        <v>353</v>
      </c>
      <c r="E24" s="3" t="s">
        <v>36</v>
      </c>
      <c r="F24" s="3" t="s">
        <v>30</v>
      </c>
      <c r="G24" s="3" t="s">
        <v>22</v>
      </c>
      <c r="H24" s="9" t="s">
        <v>23</v>
      </c>
      <c r="I24" s="9" t="s">
        <v>24</v>
      </c>
      <c r="J24" s="9" t="s">
        <v>25</v>
      </c>
      <c r="K24" s="15" t="str">
        <f t="shared" si="0"/>
        <v/>
      </c>
      <c r="L24" s="15" t="str">
        <f t="shared" si="1"/>
        <v/>
      </c>
      <c r="M24" s="15" t="str">
        <f t="shared" si="2"/>
        <v>THPT BÌNH CHÁNH</v>
      </c>
      <c r="N24" s="9">
        <v>1</v>
      </c>
      <c r="O24" s="6">
        <v>21.25</v>
      </c>
    </row>
    <row r="25" spans="1:15" ht="24" customHeight="1" x14ac:dyDescent="0.25">
      <c r="A25" s="3" t="s">
        <v>341</v>
      </c>
      <c r="B25" s="9" t="s">
        <v>722</v>
      </c>
      <c r="C25" s="11" t="s">
        <v>658</v>
      </c>
      <c r="D25" s="9" t="s">
        <v>88</v>
      </c>
      <c r="E25" s="3" t="s">
        <v>36</v>
      </c>
      <c r="F25" s="3" t="s">
        <v>30</v>
      </c>
      <c r="G25" s="3" t="s">
        <v>22</v>
      </c>
      <c r="H25" s="9" t="s">
        <v>31</v>
      </c>
      <c r="I25" s="9" t="s">
        <v>23</v>
      </c>
      <c r="J25" s="9" t="s">
        <v>24</v>
      </c>
      <c r="K25" s="15" t="s">
        <v>1131</v>
      </c>
      <c r="L25" s="15" t="s">
        <v>1131</v>
      </c>
      <c r="M25" s="15" t="s">
        <v>1131</v>
      </c>
      <c r="N25" s="15" t="s">
        <v>1131</v>
      </c>
      <c r="O25" s="6">
        <v>19.25</v>
      </c>
    </row>
    <row r="26" spans="1:15" ht="24" customHeight="1" x14ac:dyDescent="0.25">
      <c r="A26" s="3" t="s">
        <v>341</v>
      </c>
      <c r="B26" s="9" t="s">
        <v>723</v>
      </c>
      <c r="C26" s="11" t="s">
        <v>660</v>
      </c>
      <c r="D26" s="9" t="s">
        <v>355</v>
      </c>
      <c r="E26" s="3" t="s">
        <v>36</v>
      </c>
      <c r="F26" s="3" t="s">
        <v>21</v>
      </c>
      <c r="G26" s="3" t="s">
        <v>22</v>
      </c>
      <c r="H26" s="9" t="s">
        <v>23</v>
      </c>
      <c r="I26" s="9" t="s">
        <v>24</v>
      </c>
      <c r="J26" s="9" t="s">
        <v>25</v>
      </c>
      <c r="K26" s="15" t="s">
        <v>1131</v>
      </c>
      <c r="L26" s="15" t="s">
        <v>1131</v>
      </c>
      <c r="M26" s="15" t="s">
        <v>1131</v>
      </c>
      <c r="N26" s="15" t="s">
        <v>1131</v>
      </c>
      <c r="O26" s="6">
        <v>14</v>
      </c>
    </row>
    <row r="27" spans="1:15" ht="15" customHeight="1" x14ac:dyDescent="0.25">
      <c r="A27" s="3" t="s">
        <v>341</v>
      </c>
      <c r="B27" s="9" t="s">
        <v>724</v>
      </c>
      <c r="C27" s="11" t="s">
        <v>587</v>
      </c>
      <c r="D27" s="9" t="s">
        <v>116</v>
      </c>
      <c r="E27" s="3" t="s">
        <v>36</v>
      </c>
      <c r="F27" s="3" t="s">
        <v>30</v>
      </c>
      <c r="G27" s="3" t="s">
        <v>22</v>
      </c>
      <c r="H27" s="9" t="s">
        <v>31</v>
      </c>
      <c r="I27" s="9" t="s">
        <v>23</v>
      </c>
      <c r="J27" s="9" t="s">
        <v>24</v>
      </c>
      <c r="K27" s="15" t="str">
        <f t="shared" si="0"/>
        <v>THPT PHẠM VĂN SÁNG</v>
      </c>
      <c r="L27" s="15" t="str">
        <f t="shared" si="1"/>
        <v/>
      </c>
      <c r="M27" s="15" t="str">
        <f t="shared" si="2"/>
        <v/>
      </c>
      <c r="N27" s="9">
        <v>1.5</v>
      </c>
      <c r="O27" s="6">
        <v>26</v>
      </c>
    </row>
    <row r="28" spans="1:15" ht="24" customHeight="1" x14ac:dyDescent="0.25">
      <c r="A28" s="3" t="s">
        <v>341</v>
      </c>
      <c r="B28" s="9" t="s">
        <v>725</v>
      </c>
      <c r="C28" s="11" t="s">
        <v>587</v>
      </c>
      <c r="D28" s="9" t="s">
        <v>356</v>
      </c>
      <c r="E28" s="3" t="s">
        <v>20</v>
      </c>
      <c r="F28" s="3" t="s">
        <v>37</v>
      </c>
      <c r="G28" s="3" t="s">
        <v>22</v>
      </c>
      <c r="H28" s="9" t="s">
        <v>357</v>
      </c>
      <c r="I28" s="9" t="s">
        <v>42</v>
      </c>
      <c r="J28" s="9" t="s">
        <v>23</v>
      </c>
      <c r="K28" s="15" t="s">
        <v>357</v>
      </c>
      <c r="L28" s="15"/>
      <c r="M28" s="15"/>
      <c r="N28" s="15"/>
      <c r="O28" s="6">
        <v>37.5</v>
      </c>
    </row>
    <row r="29" spans="1:15" ht="24" customHeight="1" x14ac:dyDescent="0.25">
      <c r="A29" s="3" t="s">
        <v>341</v>
      </c>
      <c r="B29" s="9" t="s">
        <v>726</v>
      </c>
      <c r="C29" s="11" t="s">
        <v>587</v>
      </c>
      <c r="D29" s="9" t="s">
        <v>358</v>
      </c>
      <c r="E29" s="3" t="s">
        <v>36</v>
      </c>
      <c r="F29" s="3" t="s">
        <v>30</v>
      </c>
      <c r="G29" s="3" t="s">
        <v>22</v>
      </c>
      <c r="H29" s="9" t="s">
        <v>31</v>
      </c>
      <c r="I29" s="9" t="s">
        <v>23</v>
      </c>
      <c r="J29" s="9" t="s">
        <v>24</v>
      </c>
      <c r="K29" s="15" t="s">
        <v>1131</v>
      </c>
      <c r="L29" s="15" t="s">
        <v>1131</v>
      </c>
      <c r="M29" s="15" t="s">
        <v>1131</v>
      </c>
      <c r="N29" s="9"/>
      <c r="O29" s="16">
        <v>21.75</v>
      </c>
    </row>
    <row r="30" spans="1:15" ht="24" customHeight="1" x14ac:dyDescent="0.25">
      <c r="A30" s="3" t="s">
        <v>341</v>
      </c>
      <c r="B30" s="9" t="s">
        <v>727</v>
      </c>
      <c r="C30" s="11" t="s">
        <v>728</v>
      </c>
      <c r="D30" s="9" t="s">
        <v>359</v>
      </c>
      <c r="E30" s="3" t="s">
        <v>36</v>
      </c>
      <c r="F30" s="3" t="s">
        <v>30</v>
      </c>
      <c r="G30" s="3" t="s">
        <v>22</v>
      </c>
      <c r="H30" s="9" t="s">
        <v>357</v>
      </c>
      <c r="I30" s="9" t="s">
        <v>31</v>
      </c>
      <c r="J30" s="9" t="s">
        <v>23</v>
      </c>
      <c r="K30" s="15" t="s">
        <v>1131</v>
      </c>
      <c r="L30" s="15" t="s">
        <v>1131</v>
      </c>
      <c r="M30" s="15" t="s">
        <v>1131</v>
      </c>
      <c r="N30" s="15" t="s">
        <v>1131</v>
      </c>
      <c r="O30" s="6">
        <v>23.75</v>
      </c>
    </row>
    <row r="31" spans="1:15" ht="15" customHeight="1" x14ac:dyDescent="0.25">
      <c r="A31" s="3" t="s">
        <v>341</v>
      </c>
      <c r="B31" s="9" t="s">
        <v>729</v>
      </c>
      <c r="C31" s="11" t="s">
        <v>666</v>
      </c>
      <c r="D31" s="9" t="s">
        <v>360</v>
      </c>
      <c r="E31" s="3" t="s">
        <v>36</v>
      </c>
      <c r="F31" s="3" t="s">
        <v>30</v>
      </c>
      <c r="G31" s="3" t="s">
        <v>22</v>
      </c>
      <c r="H31" s="9" t="s">
        <v>23</v>
      </c>
      <c r="I31" s="9" t="s">
        <v>24</v>
      </c>
      <c r="J31" s="9" t="s">
        <v>25</v>
      </c>
      <c r="K31" s="15" t="s">
        <v>1131</v>
      </c>
      <c r="L31" s="15" t="s">
        <v>1131</v>
      </c>
      <c r="M31" s="15" t="s">
        <v>1131</v>
      </c>
      <c r="N31" s="15" t="s">
        <v>1131</v>
      </c>
      <c r="O31" s="6">
        <v>19.5</v>
      </c>
    </row>
    <row r="32" spans="1:15" ht="15" customHeight="1" x14ac:dyDescent="0.25">
      <c r="A32" s="3" t="s">
        <v>341</v>
      </c>
      <c r="B32" s="9" t="s">
        <v>730</v>
      </c>
      <c r="C32" s="11" t="s">
        <v>594</v>
      </c>
      <c r="D32" s="9" t="s">
        <v>362</v>
      </c>
      <c r="E32" s="3" t="s">
        <v>20</v>
      </c>
      <c r="F32" s="3" t="s">
        <v>37</v>
      </c>
      <c r="G32" s="3" t="s">
        <v>22</v>
      </c>
      <c r="H32" s="9" t="s">
        <v>42</v>
      </c>
      <c r="I32" s="9" t="s">
        <v>31</v>
      </c>
      <c r="J32" s="9" t="s">
        <v>23</v>
      </c>
      <c r="K32" s="15" t="s">
        <v>1131</v>
      </c>
      <c r="L32" s="15" t="s">
        <v>1131</v>
      </c>
      <c r="M32" s="15" t="s">
        <v>1131</v>
      </c>
      <c r="N32" s="15" t="s">
        <v>1131</v>
      </c>
      <c r="O32" s="6">
        <v>22.25</v>
      </c>
    </row>
    <row r="33" spans="1:15" ht="15" customHeight="1" x14ac:dyDescent="0.25">
      <c r="A33" s="3" t="s">
        <v>341</v>
      </c>
      <c r="B33" s="9" t="s">
        <v>731</v>
      </c>
      <c r="C33" s="11" t="s">
        <v>672</v>
      </c>
      <c r="D33" s="9" t="s">
        <v>307</v>
      </c>
      <c r="E33" s="3" t="s">
        <v>20</v>
      </c>
      <c r="F33" s="3" t="s">
        <v>30</v>
      </c>
      <c r="G33" s="3" t="s">
        <v>22</v>
      </c>
      <c r="H33" s="9" t="s">
        <v>31</v>
      </c>
      <c r="I33" s="9" t="s">
        <v>23</v>
      </c>
      <c r="J33" s="9" t="s">
        <v>24</v>
      </c>
      <c r="K33" s="15" t="s">
        <v>1131</v>
      </c>
      <c r="L33" s="15" t="s">
        <v>1131</v>
      </c>
      <c r="M33" s="15" t="s">
        <v>1131</v>
      </c>
      <c r="N33" s="15" t="s">
        <v>1131</v>
      </c>
      <c r="O33" s="6">
        <v>16.5</v>
      </c>
    </row>
    <row r="34" spans="1:15" ht="15" customHeight="1" x14ac:dyDescent="0.25">
      <c r="A34" s="3" t="s">
        <v>341</v>
      </c>
      <c r="B34" s="9" t="s">
        <v>732</v>
      </c>
      <c r="C34" s="11" t="s">
        <v>733</v>
      </c>
      <c r="D34" s="9" t="s">
        <v>358</v>
      </c>
      <c r="E34" s="3" t="s">
        <v>20</v>
      </c>
      <c r="F34" s="3" t="s">
        <v>37</v>
      </c>
      <c r="G34" s="3" t="s">
        <v>22</v>
      </c>
      <c r="H34" s="9" t="s">
        <v>42</v>
      </c>
      <c r="I34" s="9" t="s">
        <v>23</v>
      </c>
      <c r="J34" s="9" t="s">
        <v>24</v>
      </c>
      <c r="K34" s="15" t="str">
        <f t="shared" si="0"/>
        <v>THPT BÀ ĐIỂM</v>
      </c>
      <c r="L34" s="15" t="str">
        <f t="shared" si="1"/>
        <v/>
      </c>
      <c r="M34" s="15" t="str">
        <f t="shared" si="2"/>
        <v/>
      </c>
      <c r="N34" s="9">
        <v>1.5</v>
      </c>
      <c r="O34" s="6">
        <v>29</v>
      </c>
    </row>
    <row r="35" spans="1:15" ht="15" customHeight="1" x14ac:dyDescent="0.25">
      <c r="A35" s="3" t="s">
        <v>341</v>
      </c>
      <c r="B35" s="9" t="s">
        <v>675</v>
      </c>
      <c r="C35" s="11" t="s">
        <v>598</v>
      </c>
      <c r="D35" s="9" t="s">
        <v>363</v>
      </c>
      <c r="E35" s="3" t="s">
        <v>20</v>
      </c>
      <c r="F35" s="3" t="s">
        <v>30</v>
      </c>
      <c r="G35" s="3" t="s">
        <v>22</v>
      </c>
      <c r="H35" s="9" t="s">
        <v>23</v>
      </c>
      <c r="I35" s="9" t="s">
        <v>24</v>
      </c>
      <c r="J35" s="9" t="s">
        <v>218</v>
      </c>
      <c r="K35" s="15" t="str">
        <f t="shared" si="0"/>
        <v/>
      </c>
      <c r="L35" s="15" t="str">
        <f t="shared" si="1"/>
        <v/>
      </c>
      <c r="M35" s="15" t="str">
        <f t="shared" si="2"/>
        <v>THPT AN NHƠN TÂY</v>
      </c>
      <c r="N35" s="9">
        <v>0.5</v>
      </c>
      <c r="O35" s="6">
        <v>18.5</v>
      </c>
    </row>
    <row r="36" spans="1:15" ht="24" customHeight="1" x14ac:dyDescent="0.25">
      <c r="A36" s="3" t="s">
        <v>341</v>
      </c>
      <c r="B36" s="9" t="s">
        <v>597</v>
      </c>
      <c r="C36" s="11" t="s">
        <v>598</v>
      </c>
      <c r="D36" s="9" t="s">
        <v>364</v>
      </c>
      <c r="E36" s="3" t="s">
        <v>20</v>
      </c>
      <c r="F36" s="3" t="s">
        <v>37</v>
      </c>
      <c r="G36" s="3" t="s">
        <v>22</v>
      </c>
      <c r="H36" s="9" t="s">
        <v>31</v>
      </c>
      <c r="I36" s="9" t="s">
        <v>23</v>
      </c>
      <c r="J36" s="9" t="s">
        <v>81</v>
      </c>
      <c r="K36" s="15" t="str">
        <f t="shared" si="0"/>
        <v/>
      </c>
      <c r="L36" s="15" t="str">
        <f t="shared" si="1"/>
        <v/>
      </c>
      <c r="M36" s="15" t="str">
        <f t="shared" si="2"/>
        <v>THPT TRUNG LẬP</v>
      </c>
      <c r="N36" s="9">
        <v>0</v>
      </c>
      <c r="O36" s="6">
        <v>21.5</v>
      </c>
    </row>
    <row r="37" spans="1:15" ht="24" customHeight="1" x14ac:dyDescent="0.25">
      <c r="A37" s="3" t="s">
        <v>341</v>
      </c>
      <c r="B37" s="9" t="s">
        <v>651</v>
      </c>
      <c r="C37" s="11" t="s">
        <v>678</v>
      </c>
      <c r="D37" s="9" t="s">
        <v>264</v>
      </c>
      <c r="E37" s="3" t="s">
        <v>36</v>
      </c>
      <c r="F37" s="3" t="s">
        <v>30</v>
      </c>
      <c r="G37" s="3" t="s">
        <v>22</v>
      </c>
      <c r="H37" s="9" t="s">
        <v>31</v>
      </c>
      <c r="I37" s="9" t="s">
        <v>23</v>
      </c>
      <c r="J37" s="9" t="s">
        <v>24</v>
      </c>
      <c r="K37" s="15" t="s">
        <v>1131</v>
      </c>
      <c r="L37" s="15" t="s">
        <v>1131</v>
      </c>
      <c r="M37" s="15" t="s">
        <v>1131</v>
      </c>
      <c r="N37" s="15" t="s">
        <v>1131</v>
      </c>
      <c r="O37" s="6">
        <v>15.5</v>
      </c>
    </row>
    <row r="38" spans="1:15" ht="24" customHeight="1" x14ac:dyDescent="0.25">
      <c r="A38" s="3" t="s">
        <v>341</v>
      </c>
      <c r="B38" s="9" t="s">
        <v>649</v>
      </c>
      <c r="C38" s="11" t="s">
        <v>602</v>
      </c>
      <c r="D38" s="9" t="s">
        <v>365</v>
      </c>
      <c r="E38" s="3" t="s">
        <v>36</v>
      </c>
      <c r="F38" s="3" t="s">
        <v>21</v>
      </c>
      <c r="G38" s="3" t="s">
        <v>22</v>
      </c>
      <c r="H38" s="9" t="s">
        <v>31</v>
      </c>
      <c r="I38" s="9" t="s">
        <v>23</v>
      </c>
      <c r="J38" s="9" t="s">
        <v>24</v>
      </c>
      <c r="K38" s="15" t="s">
        <v>1131</v>
      </c>
      <c r="L38" s="15" t="s">
        <v>1131</v>
      </c>
      <c r="M38" s="15" t="s">
        <v>1131</v>
      </c>
      <c r="N38" s="15" t="s">
        <v>1131</v>
      </c>
      <c r="O38" s="6">
        <v>19.25</v>
      </c>
    </row>
    <row r="39" spans="1:15" ht="24" customHeight="1" x14ac:dyDescent="0.25">
      <c r="A39" s="3" t="s">
        <v>341</v>
      </c>
      <c r="B39" s="9" t="s">
        <v>734</v>
      </c>
      <c r="C39" s="11" t="s">
        <v>604</v>
      </c>
      <c r="D39" s="9" t="s">
        <v>367</v>
      </c>
      <c r="E39" s="3" t="s">
        <v>36</v>
      </c>
      <c r="F39" s="3" t="s">
        <v>30</v>
      </c>
      <c r="G39" s="3" t="s">
        <v>22</v>
      </c>
      <c r="H39" s="9" t="s">
        <v>31</v>
      </c>
      <c r="I39" s="9" t="s">
        <v>23</v>
      </c>
      <c r="J39" s="9" t="s">
        <v>24</v>
      </c>
      <c r="K39" s="15" t="str">
        <f t="shared" si="0"/>
        <v/>
      </c>
      <c r="L39" s="15" t="str">
        <f t="shared" si="1"/>
        <v>THPT NGUYỄN VĂN CỪ</v>
      </c>
      <c r="M39" s="15" t="str">
        <f t="shared" si="2"/>
        <v/>
      </c>
      <c r="N39" s="9">
        <v>1.5</v>
      </c>
      <c r="O39" s="6">
        <v>24</v>
      </c>
    </row>
    <row r="40" spans="1:15" ht="24" customHeight="1" x14ac:dyDescent="0.25">
      <c r="A40" s="3" t="s">
        <v>341</v>
      </c>
      <c r="B40" s="9" t="s">
        <v>735</v>
      </c>
      <c r="C40" s="11" t="s">
        <v>680</v>
      </c>
      <c r="D40" s="9" t="s">
        <v>368</v>
      </c>
      <c r="E40" s="3" t="s">
        <v>36</v>
      </c>
      <c r="F40" s="3" t="s">
        <v>21</v>
      </c>
      <c r="G40" s="3" t="s">
        <v>22</v>
      </c>
      <c r="H40" s="9" t="s">
        <v>31</v>
      </c>
      <c r="I40" s="9" t="s">
        <v>23</v>
      </c>
      <c r="J40" s="9" t="s">
        <v>24</v>
      </c>
      <c r="K40" s="15" t="s">
        <v>1131</v>
      </c>
      <c r="L40" s="15" t="s">
        <v>1131</v>
      </c>
      <c r="M40" s="15" t="s">
        <v>1131</v>
      </c>
      <c r="N40" s="15" t="s">
        <v>1131</v>
      </c>
      <c r="O40" s="6">
        <v>14.5</v>
      </c>
    </row>
    <row r="41" spans="1:15" ht="24" customHeight="1" x14ac:dyDescent="0.25">
      <c r="A41" s="3" t="s">
        <v>341</v>
      </c>
      <c r="B41" s="9" t="s">
        <v>651</v>
      </c>
      <c r="C41" s="11" t="s">
        <v>736</v>
      </c>
      <c r="D41" s="9" t="s">
        <v>319</v>
      </c>
      <c r="E41" s="3" t="s">
        <v>36</v>
      </c>
      <c r="F41" s="3" t="s">
        <v>30</v>
      </c>
      <c r="G41" s="3" t="s">
        <v>22</v>
      </c>
      <c r="H41" s="9" t="s">
        <v>23</v>
      </c>
      <c r="I41" s="9" t="s">
        <v>24</v>
      </c>
      <c r="J41" s="9" t="s">
        <v>25</v>
      </c>
      <c r="K41" s="15" t="s">
        <v>1131</v>
      </c>
      <c r="L41" s="15" t="s">
        <v>1131</v>
      </c>
      <c r="M41" s="15" t="s">
        <v>1131</v>
      </c>
      <c r="N41" s="15" t="s">
        <v>1131</v>
      </c>
      <c r="O41" s="6">
        <v>20</v>
      </c>
    </row>
    <row r="42" spans="1:15" ht="24" customHeight="1" x14ac:dyDescent="0.25">
      <c r="A42" s="3" t="s">
        <v>341</v>
      </c>
      <c r="B42" s="9" t="s">
        <v>737</v>
      </c>
      <c r="C42" s="11" t="s">
        <v>738</v>
      </c>
      <c r="D42" s="9" t="s">
        <v>369</v>
      </c>
      <c r="E42" s="3" t="s">
        <v>36</v>
      </c>
      <c r="F42" s="3" t="s">
        <v>37</v>
      </c>
      <c r="G42" s="3" t="s">
        <v>22</v>
      </c>
      <c r="H42" s="9" t="s">
        <v>42</v>
      </c>
      <c r="I42" s="9" t="s">
        <v>31</v>
      </c>
      <c r="J42" s="9" t="s">
        <v>23</v>
      </c>
      <c r="K42" s="15" t="str">
        <f t="shared" si="0"/>
        <v>THPT BÀ ĐIỂM</v>
      </c>
      <c r="L42" s="15" t="str">
        <f t="shared" si="1"/>
        <v/>
      </c>
      <c r="M42" s="15" t="str">
        <f t="shared" si="2"/>
        <v/>
      </c>
      <c r="N42" s="9">
        <v>1.5</v>
      </c>
      <c r="O42" s="6">
        <v>33.5</v>
      </c>
    </row>
    <row r="43" spans="1:15" ht="15" customHeight="1" x14ac:dyDescent="0.25">
      <c r="A43" s="3" t="s">
        <v>341</v>
      </c>
      <c r="B43" s="9" t="s">
        <v>739</v>
      </c>
      <c r="C43" s="11" t="s">
        <v>682</v>
      </c>
      <c r="D43" s="9" t="s">
        <v>370</v>
      </c>
      <c r="E43" s="3" t="s">
        <v>36</v>
      </c>
      <c r="F43" s="3" t="s">
        <v>30</v>
      </c>
      <c r="G43" s="3" t="s">
        <v>22</v>
      </c>
      <c r="H43" s="9" t="s">
        <v>31</v>
      </c>
      <c r="I43" s="9" t="s">
        <v>23</v>
      </c>
      <c r="J43" s="9" t="s">
        <v>24</v>
      </c>
      <c r="K43" s="15" t="str">
        <f t="shared" si="0"/>
        <v>THPT PHẠM VĂN SÁNG</v>
      </c>
      <c r="L43" s="15" t="str">
        <f t="shared" si="1"/>
        <v/>
      </c>
      <c r="M43" s="15" t="str">
        <f t="shared" si="2"/>
        <v/>
      </c>
      <c r="N43" s="9">
        <v>1.5</v>
      </c>
      <c r="O43" s="6">
        <v>25.5</v>
      </c>
    </row>
    <row r="44" spans="1:15" ht="24" customHeight="1" x14ac:dyDescent="0.25">
      <c r="A44" s="3" t="s">
        <v>341</v>
      </c>
      <c r="B44" s="9" t="s">
        <v>630</v>
      </c>
      <c r="C44" s="11" t="s">
        <v>689</v>
      </c>
      <c r="D44" s="9" t="s">
        <v>371</v>
      </c>
      <c r="E44" s="3" t="s">
        <v>36</v>
      </c>
      <c r="F44" s="3" t="s">
        <v>37</v>
      </c>
      <c r="G44" s="3" t="s">
        <v>22</v>
      </c>
      <c r="H44" s="9" t="s">
        <v>121</v>
      </c>
      <c r="I44" s="9" t="s">
        <v>42</v>
      </c>
      <c r="J44" s="9" t="s">
        <v>31</v>
      </c>
      <c r="K44" s="15" t="str">
        <f t="shared" si="0"/>
        <v>THPT NGUYỄN HỮU CẦU</v>
      </c>
      <c r="L44" s="15" t="str">
        <f t="shared" si="1"/>
        <v/>
      </c>
      <c r="M44" s="15" t="str">
        <f t="shared" si="2"/>
        <v/>
      </c>
      <c r="N44" s="9">
        <v>1.5</v>
      </c>
      <c r="O44" s="6">
        <v>35.5</v>
      </c>
    </row>
    <row r="45" spans="1:15" ht="24" customHeight="1" x14ac:dyDescent="0.25">
      <c r="A45" s="3" t="s">
        <v>341</v>
      </c>
      <c r="B45" s="9" t="s">
        <v>708</v>
      </c>
      <c r="C45" s="11" t="s">
        <v>689</v>
      </c>
      <c r="D45" s="9" t="s">
        <v>372</v>
      </c>
      <c r="E45" s="3" t="s">
        <v>36</v>
      </c>
      <c r="F45" s="3" t="s">
        <v>21</v>
      </c>
      <c r="G45" s="3" t="s">
        <v>22</v>
      </c>
      <c r="H45" s="9" t="s">
        <v>31</v>
      </c>
      <c r="I45" s="9" t="s">
        <v>23</v>
      </c>
      <c r="J45" s="9" t="s">
        <v>24</v>
      </c>
      <c r="K45" s="15" t="s">
        <v>1131</v>
      </c>
      <c r="L45" s="15" t="s">
        <v>1131</v>
      </c>
      <c r="M45" s="15" t="s">
        <v>1131</v>
      </c>
      <c r="N45" s="15" t="s">
        <v>1131</v>
      </c>
      <c r="O45" s="6">
        <v>13.75</v>
      </c>
    </row>
    <row r="46" spans="1:15" ht="15" customHeight="1" x14ac:dyDescent="0.25">
      <c r="A46" s="3" t="s">
        <v>341</v>
      </c>
      <c r="B46" s="9" t="s">
        <v>741</v>
      </c>
      <c r="C46" s="11" t="s">
        <v>742</v>
      </c>
      <c r="D46" s="9" t="s">
        <v>34</v>
      </c>
      <c r="E46" s="3" t="s">
        <v>20</v>
      </c>
      <c r="F46" s="3" t="s">
        <v>30</v>
      </c>
      <c r="G46" s="3" t="s">
        <v>22</v>
      </c>
      <c r="H46" s="9" t="s">
        <v>31</v>
      </c>
      <c r="I46" s="9" t="s">
        <v>23</v>
      </c>
      <c r="J46" s="9" t="s">
        <v>24</v>
      </c>
      <c r="K46" s="15" t="str">
        <f t="shared" si="0"/>
        <v>THPT PHẠM VĂN SÁNG</v>
      </c>
      <c r="L46" s="15" t="str">
        <f t="shared" si="1"/>
        <v/>
      </c>
      <c r="M46" s="15" t="str">
        <f t="shared" si="2"/>
        <v/>
      </c>
      <c r="N46" s="9">
        <v>1.5</v>
      </c>
      <c r="O46" s="6">
        <v>25.25</v>
      </c>
    </row>
    <row r="47" spans="1:15" ht="24" customHeight="1" x14ac:dyDescent="0.25">
      <c r="A47" s="3" t="s">
        <v>341</v>
      </c>
      <c r="B47" s="9" t="s">
        <v>743</v>
      </c>
      <c r="C47" s="11" t="s">
        <v>744</v>
      </c>
      <c r="D47" s="9" t="s">
        <v>373</v>
      </c>
      <c r="E47" s="3" t="s">
        <v>36</v>
      </c>
      <c r="F47" s="3" t="s">
        <v>21</v>
      </c>
      <c r="G47" s="3" t="s">
        <v>22</v>
      </c>
      <c r="H47" s="9" t="s">
        <v>31</v>
      </c>
      <c r="I47" s="9" t="s">
        <v>23</v>
      </c>
      <c r="J47" s="9" t="s">
        <v>24</v>
      </c>
      <c r="K47" s="15" t="s">
        <v>1131</v>
      </c>
      <c r="L47" s="15" t="s">
        <v>1131</v>
      </c>
      <c r="M47" s="15" t="s">
        <v>1131</v>
      </c>
      <c r="N47" s="15" t="s">
        <v>1131</v>
      </c>
      <c r="O47" s="6">
        <v>16</v>
      </c>
    </row>
    <row r="48" spans="1:15" ht="24" customHeight="1" x14ac:dyDescent="0.25">
      <c r="A48" s="3" t="s">
        <v>341</v>
      </c>
      <c r="B48" s="9" t="s">
        <v>670</v>
      </c>
      <c r="C48" s="11" t="s">
        <v>745</v>
      </c>
      <c r="D48" s="9" t="s">
        <v>45</v>
      </c>
      <c r="E48" s="3" t="s">
        <v>36</v>
      </c>
      <c r="F48" s="3" t="s">
        <v>37</v>
      </c>
      <c r="G48" s="3" t="s">
        <v>22</v>
      </c>
      <c r="H48" s="9" t="s">
        <v>42</v>
      </c>
      <c r="I48" s="9" t="s">
        <v>31</v>
      </c>
      <c r="J48" s="9" t="s">
        <v>23</v>
      </c>
      <c r="K48" s="15" t="str">
        <f t="shared" si="0"/>
        <v>THPT BÀ ĐIỂM</v>
      </c>
      <c r="L48" s="15" t="str">
        <f t="shared" si="1"/>
        <v/>
      </c>
      <c r="M48" s="15" t="str">
        <f t="shared" si="2"/>
        <v/>
      </c>
      <c r="N48" s="9">
        <v>1.5</v>
      </c>
      <c r="O48" s="6">
        <v>34.5</v>
      </c>
    </row>
    <row r="49" spans="1:16" ht="15" customHeight="1" x14ac:dyDescent="0.25">
      <c r="A49" s="3" t="s">
        <v>341</v>
      </c>
      <c r="B49" s="9" t="s">
        <v>453</v>
      </c>
      <c r="C49" s="11" t="s">
        <v>695</v>
      </c>
      <c r="D49" s="9" t="s">
        <v>374</v>
      </c>
      <c r="E49" s="3" t="s">
        <v>20</v>
      </c>
      <c r="F49" s="3" t="s">
        <v>30</v>
      </c>
      <c r="G49" s="3" t="s">
        <v>22</v>
      </c>
      <c r="H49" s="9" t="s">
        <v>23</v>
      </c>
      <c r="I49" s="9" t="s">
        <v>24</v>
      </c>
      <c r="J49" s="9" t="s">
        <v>81</v>
      </c>
      <c r="K49" s="15" t="str">
        <f t="shared" si="0"/>
        <v>THPT NGUYỄN VĂN CỪ</v>
      </c>
      <c r="L49" s="15" t="str">
        <f t="shared" si="1"/>
        <v/>
      </c>
      <c r="M49" s="15" t="str">
        <f t="shared" si="2"/>
        <v/>
      </c>
      <c r="N49" s="9">
        <v>1.5</v>
      </c>
      <c r="O49" s="6">
        <v>28.5</v>
      </c>
    </row>
    <row r="50" spans="1:16" ht="15" customHeight="1" x14ac:dyDescent="0.25">
      <c r="A50" s="3" t="s">
        <v>341</v>
      </c>
      <c r="B50" s="9" t="s">
        <v>746</v>
      </c>
      <c r="C50" s="11" t="s">
        <v>747</v>
      </c>
      <c r="D50" s="9" t="s">
        <v>375</v>
      </c>
      <c r="E50" s="3" t="s">
        <v>20</v>
      </c>
      <c r="F50" s="3" t="s">
        <v>37</v>
      </c>
      <c r="G50" s="3" t="s">
        <v>22</v>
      </c>
      <c r="H50" s="9" t="s">
        <v>42</v>
      </c>
      <c r="I50" s="9" t="s">
        <v>31</v>
      </c>
      <c r="J50" s="9" t="s">
        <v>23</v>
      </c>
      <c r="K50" s="15" t="str">
        <f t="shared" si="0"/>
        <v>THPT BÀ ĐIỂM</v>
      </c>
      <c r="L50" s="15" t="str">
        <f t="shared" si="1"/>
        <v/>
      </c>
      <c r="M50" s="15" t="str">
        <f t="shared" si="2"/>
        <v/>
      </c>
      <c r="N50" s="9">
        <v>1.5</v>
      </c>
      <c r="O50" s="6">
        <v>30.5</v>
      </c>
    </row>
    <row r="51" spans="1:16" ht="15" customHeight="1" x14ac:dyDescent="0.25">
      <c r="A51" s="3" t="s">
        <v>341</v>
      </c>
      <c r="B51" s="9" t="s">
        <v>748</v>
      </c>
      <c r="C51" s="11" t="s">
        <v>747</v>
      </c>
      <c r="D51" s="9" t="s">
        <v>376</v>
      </c>
      <c r="E51" s="3" t="s">
        <v>20</v>
      </c>
      <c r="F51" s="3" t="s">
        <v>30</v>
      </c>
      <c r="G51" s="3" t="s">
        <v>22</v>
      </c>
      <c r="H51" s="9" t="s">
        <v>31</v>
      </c>
      <c r="I51" s="9" t="s">
        <v>23</v>
      </c>
      <c r="J51" s="9" t="s">
        <v>24</v>
      </c>
      <c r="K51" s="15" t="s">
        <v>1131</v>
      </c>
      <c r="L51" s="15" t="s">
        <v>1131</v>
      </c>
      <c r="M51" s="15" t="s">
        <v>1131</v>
      </c>
      <c r="N51" s="15" t="s">
        <v>1131</v>
      </c>
      <c r="O51" s="6">
        <v>22.25</v>
      </c>
    </row>
    <row r="52" spans="1:16" ht="15" customHeight="1" x14ac:dyDescent="0.25">
      <c r="A52" s="3" t="s">
        <v>341</v>
      </c>
      <c r="B52" s="9" t="s">
        <v>749</v>
      </c>
      <c r="C52" s="11" t="s">
        <v>700</v>
      </c>
      <c r="D52" s="9" t="s">
        <v>377</v>
      </c>
      <c r="E52" s="3" t="s">
        <v>20</v>
      </c>
      <c r="F52" s="3" t="s">
        <v>30</v>
      </c>
      <c r="G52" s="3" t="s">
        <v>22</v>
      </c>
      <c r="H52" s="9" t="s">
        <v>31</v>
      </c>
      <c r="I52" s="9" t="s">
        <v>23</v>
      </c>
      <c r="J52" s="9" t="s">
        <v>24</v>
      </c>
      <c r="K52" s="15" t="str">
        <f t="shared" si="0"/>
        <v/>
      </c>
      <c r="L52" s="15" t="str">
        <f t="shared" si="1"/>
        <v>THPT NGUYỄN VĂN CỪ</v>
      </c>
      <c r="M52" s="15" t="str">
        <f t="shared" si="2"/>
        <v/>
      </c>
      <c r="N52" s="9">
        <v>1</v>
      </c>
      <c r="O52" s="6">
        <v>24.75</v>
      </c>
    </row>
    <row r="53" spans="1:16" ht="24" customHeight="1" x14ac:dyDescent="0.25">
      <c r="A53" s="3" t="s">
        <v>341</v>
      </c>
      <c r="B53" s="9" t="s">
        <v>755</v>
      </c>
      <c r="C53" s="11" t="s">
        <v>700</v>
      </c>
      <c r="D53" s="9" t="s">
        <v>379</v>
      </c>
      <c r="E53" s="3" t="s">
        <v>20</v>
      </c>
      <c r="F53" s="3" t="s">
        <v>30</v>
      </c>
      <c r="G53" s="3" t="s">
        <v>22</v>
      </c>
      <c r="H53" s="9" t="s">
        <v>23</v>
      </c>
      <c r="I53" s="9" t="s">
        <v>24</v>
      </c>
      <c r="J53" s="9" t="s">
        <v>25</v>
      </c>
      <c r="K53" s="15" t="str">
        <f t="shared" si="0"/>
        <v>THPT NGUYỄN VĂN CỪ</v>
      </c>
      <c r="L53" s="15" t="str">
        <f t="shared" si="1"/>
        <v/>
      </c>
      <c r="M53" s="15" t="str">
        <f t="shared" si="2"/>
        <v/>
      </c>
      <c r="N53" s="9">
        <v>1.5</v>
      </c>
      <c r="O53" s="6">
        <v>23.25</v>
      </c>
    </row>
    <row r="54" spans="1:16" ht="24" customHeight="1" x14ac:dyDescent="0.25">
      <c r="A54" s="3" t="s">
        <v>341</v>
      </c>
      <c r="B54" s="9" t="s">
        <v>750</v>
      </c>
      <c r="C54" s="11" t="s">
        <v>751</v>
      </c>
      <c r="D54" s="9" t="s">
        <v>286</v>
      </c>
      <c r="E54" s="3" t="s">
        <v>36</v>
      </c>
      <c r="F54" s="3" t="s">
        <v>30</v>
      </c>
      <c r="G54" s="3" t="s">
        <v>22</v>
      </c>
      <c r="H54" s="9" t="s">
        <v>31</v>
      </c>
      <c r="I54" s="9" t="s">
        <v>23</v>
      </c>
      <c r="J54" s="9" t="s">
        <v>24</v>
      </c>
      <c r="K54" s="15" t="s">
        <v>1131</v>
      </c>
      <c r="L54" s="15" t="s">
        <v>1131</v>
      </c>
      <c r="M54" s="15" t="s">
        <v>1131</v>
      </c>
      <c r="N54" s="15" t="s">
        <v>1131</v>
      </c>
      <c r="O54" s="6">
        <v>17.25</v>
      </c>
    </row>
    <row r="55" spans="1:16" ht="15" customHeight="1" x14ac:dyDescent="0.25">
      <c r="A55" s="3" t="s">
        <v>341</v>
      </c>
      <c r="B55" s="9" t="s">
        <v>740</v>
      </c>
      <c r="C55" s="11" t="s">
        <v>686</v>
      </c>
      <c r="D55" s="9" t="s">
        <v>73</v>
      </c>
      <c r="E55" s="3" t="s">
        <v>20</v>
      </c>
      <c r="F55" s="3" t="s">
        <v>30</v>
      </c>
      <c r="G55" s="3" t="s">
        <v>22</v>
      </c>
      <c r="H55" s="9" t="s">
        <v>31</v>
      </c>
      <c r="I55" s="9" t="s">
        <v>23</v>
      </c>
      <c r="J55" s="9" t="s">
        <v>24</v>
      </c>
      <c r="K55" s="15" t="str">
        <f t="shared" si="0"/>
        <v/>
      </c>
      <c r="L55" s="15" t="str">
        <f t="shared" si="1"/>
        <v/>
      </c>
      <c r="M55" s="15" t="str">
        <f t="shared" si="2"/>
        <v>THPT VĨNH LỘC B</v>
      </c>
      <c r="N55" s="9">
        <v>1.5</v>
      </c>
      <c r="O55" s="6">
        <v>23.75</v>
      </c>
    </row>
    <row r="56" spans="1:16" ht="25.5" customHeight="1" x14ac:dyDescent="0.25">
      <c r="A56" s="3" t="s">
        <v>341</v>
      </c>
      <c r="B56" s="9" t="s">
        <v>752</v>
      </c>
      <c r="C56" s="11" t="s">
        <v>637</v>
      </c>
      <c r="D56" s="9" t="s">
        <v>378</v>
      </c>
      <c r="E56" s="3" t="s">
        <v>20</v>
      </c>
      <c r="F56" s="3" t="s">
        <v>21</v>
      </c>
      <c r="G56" s="3" t="s">
        <v>22</v>
      </c>
      <c r="H56" s="9" t="s">
        <v>23</v>
      </c>
      <c r="I56" s="9" t="s">
        <v>24</v>
      </c>
      <c r="J56" s="9" t="s">
        <v>25</v>
      </c>
      <c r="K56" s="15" t="str">
        <f t="shared" si="0"/>
        <v/>
      </c>
      <c r="L56" s="15" t="str">
        <f t="shared" si="1"/>
        <v>THPT VĨNH LỘC B</v>
      </c>
      <c r="M56" s="15" t="str">
        <f t="shared" si="2"/>
        <v/>
      </c>
      <c r="N56" s="9">
        <v>1.5</v>
      </c>
      <c r="O56" s="6">
        <v>22.5</v>
      </c>
    </row>
    <row r="57" spans="1:16" ht="25.5" customHeight="1" x14ac:dyDescent="0.25">
      <c r="A57" s="3" t="s">
        <v>341</v>
      </c>
      <c r="B57" s="9" t="s">
        <v>753</v>
      </c>
      <c r="C57" s="11" t="s">
        <v>637</v>
      </c>
      <c r="D57" s="9" t="s">
        <v>320</v>
      </c>
      <c r="E57" s="3" t="s">
        <v>20</v>
      </c>
      <c r="F57" s="3" t="s">
        <v>37</v>
      </c>
      <c r="G57" s="3" t="s">
        <v>22</v>
      </c>
      <c r="H57" s="9" t="s">
        <v>31</v>
      </c>
      <c r="I57" s="9" t="s">
        <v>23</v>
      </c>
      <c r="J57" s="9" t="s">
        <v>24</v>
      </c>
      <c r="K57" s="15" t="str">
        <f t="shared" si="0"/>
        <v>THPT PHẠM VĂN SÁNG</v>
      </c>
      <c r="L57" s="15" t="str">
        <f t="shared" si="1"/>
        <v/>
      </c>
      <c r="M57" s="15" t="str">
        <f t="shared" si="2"/>
        <v/>
      </c>
      <c r="N57" s="9">
        <v>1.5</v>
      </c>
      <c r="O57" s="6">
        <v>26.5</v>
      </c>
    </row>
    <row r="58" spans="1:16" ht="24" customHeight="1" x14ac:dyDescent="0.25">
      <c r="A58" s="3" t="s">
        <v>341</v>
      </c>
      <c r="B58" s="9" t="s">
        <v>754</v>
      </c>
      <c r="C58" s="11" t="s">
        <v>637</v>
      </c>
      <c r="D58" s="9" t="s">
        <v>260</v>
      </c>
      <c r="E58" s="3" t="s">
        <v>20</v>
      </c>
      <c r="F58" s="3" t="s">
        <v>30</v>
      </c>
      <c r="G58" s="3" t="s">
        <v>22</v>
      </c>
      <c r="H58" s="9" t="s">
        <v>31</v>
      </c>
      <c r="I58" s="9" t="s">
        <v>23</v>
      </c>
      <c r="J58" s="9" t="s">
        <v>24</v>
      </c>
      <c r="K58" s="15" t="s">
        <v>1131</v>
      </c>
      <c r="L58" s="15" t="s">
        <v>1131</v>
      </c>
      <c r="M58" s="15" t="s">
        <v>1131</v>
      </c>
      <c r="N58" s="15" t="s">
        <v>1131</v>
      </c>
      <c r="O58" s="6">
        <v>18.25</v>
      </c>
    </row>
    <row r="59" spans="1:16" ht="18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>
        <f>48-COUNTBLANK(K11:K58)</f>
        <v>39</v>
      </c>
      <c r="L59" s="13">
        <f t="shared" ref="L59:M59" si="3">48-COUNTBLANK(L11:L58)</f>
        <v>28</v>
      </c>
      <c r="M59" s="13">
        <f t="shared" si="3"/>
        <v>29</v>
      </c>
      <c r="N59" s="13"/>
    </row>
    <row r="60" spans="1:16" ht="42.6" customHeight="1" x14ac:dyDescent="0.3">
      <c r="A60" s="36"/>
      <c r="B60" s="36"/>
      <c r="C60" s="36"/>
      <c r="D60" s="36"/>
      <c r="E60" s="35" t="s">
        <v>193</v>
      </c>
      <c r="F60" s="36"/>
      <c r="G60" s="36"/>
      <c r="H60" s="36"/>
      <c r="I60" s="36"/>
      <c r="J60" s="36"/>
      <c r="K60" s="36"/>
      <c r="L60" s="36"/>
      <c r="M60" s="36"/>
      <c r="N60" s="36"/>
      <c r="O60" s="23">
        <v>24</v>
      </c>
      <c r="P60">
        <v>48</v>
      </c>
    </row>
    <row r="61" spans="1:16" ht="0" hidden="1" customHeight="1" x14ac:dyDescent="0.25"/>
  </sheetData>
  <autoFilter ref="N10:O60"/>
  <sortState ref="A11:L58">
    <sortCondition ref="C11:C58"/>
  </sortState>
  <mergeCells count="6">
    <mergeCell ref="A60:D60"/>
    <mergeCell ref="E60:N60"/>
    <mergeCell ref="A2:C3"/>
    <mergeCell ref="H2:N3"/>
    <mergeCell ref="C6:I6"/>
    <mergeCell ref="A8:C8"/>
  </mergeCells>
  <pageMargins left="0" right="0" top="0" bottom="0" header="0" footer="0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showGridLines="0" zoomScale="70" zoomScaleNormal="70" workbookViewId="0">
      <pane ySplit="9" topLeftCell="A44" activePane="bottomLeft" state="frozen"/>
      <selection pane="bottomLeft" activeCell="S55" sqref="S55"/>
    </sheetView>
  </sheetViews>
  <sheetFormatPr defaultRowHeight="15" x14ac:dyDescent="0.25"/>
  <cols>
    <col min="1" max="1" width="4.5703125" customWidth="1"/>
    <col min="2" max="2" width="19.42578125" customWidth="1"/>
    <col min="3" max="3" width="8.42578125" hidden="1" customWidth="1"/>
    <col min="4" max="4" width="8.7109375" hidden="1" customWidth="1"/>
    <col min="5" max="5" width="7.140625" hidden="1" customWidth="1"/>
    <col min="6" max="6" width="7" hidden="1" customWidth="1"/>
    <col min="7" max="7" width="8" hidden="1" customWidth="1"/>
    <col min="8" max="9" width="20.85546875" hidden="1" customWidth="1"/>
    <col min="10" max="10" width="20.5703125" hidden="1" customWidth="1"/>
    <col min="11" max="13" width="20.5703125" style="12" customWidth="1"/>
    <col min="14" max="14" width="8.7109375" customWidth="1"/>
  </cols>
  <sheetData>
    <row r="1" spans="1:16" ht="14.1" customHeight="1" x14ac:dyDescent="0.25"/>
    <row r="2" spans="1:16" x14ac:dyDescent="0.25">
      <c r="A2" s="36"/>
      <c r="B2" s="36"/>
      <c r="C2" s="36"/>
      <c r="H2" s="36"/>
      <c r="I2" s="36"/>
      <c r="J2" s="36"/>
      <c r="K2" s="36"/>
      <c r="L2" s="36"/>
      <c r="M2" s="36"/>
      <c r="N2" s="36"/>
    </row>
    <row r="3" spans="1:16" x14ac:dyDescent="0.25">
      <c r="A3" s="36"/>
      <c r="B3" s="36"/>
      <c r="C3" s="36"/>
      <c r="H3" s="36"/>
      <c r="I3" s="37"/>
      <c r="J3" s="37"/>
      <c r="K3" s="38"/>
      <c r="L3" s="38"/>
      <c r="M3" s="38"/>
      <c r="N3" s="36"/>
    </row>
    <row r="4" spans="1:16" ht="0.4" customHeight="1" x14ac:dyDescent="0.25"/>
    <row r="5" spans="1:16" ht="3.6" customHeight="1" x14ac:dyDescent="0.25">
      <c r="A5" s="1"/>
      <c r="B5" s="1"/>
    </row>
    <row r="6" spans="1:16" ht="25.15" customHeight="1" x14ac:dyDescent="0.25">
      <c r="C6" s="36"/>
      <c r="D6" s="36"/>
      <c r="E6" s="36"/>
      <c r="F6" s="36"/>
      <c r="G6" s="36"/>
      <c r="H6" s="36"/>
      <c r="I6" s="36"/>
    </row>
    <row r="7" spans="1:16" ht="3.4" customHeight="1" x14ac:dyDescent="0.25"/>
    <row r="8" spans="1:16" ht="22.15" customHeight="1" x14ac:dyDescent="0.25">
      <c r="A8" s="36"/>
      <c r="B8" s="36"/>
      <c r="C8" s="36"/>
    </row>
    <row r="9" spans="1:16" ht="4.1500000000000004" customHeight="1" x14ac:dyDescent="0.25"/>
    <row r="10" spans="1:16" ht="24" customHeight="1" x14ac:dyDescent="0.25">
      <c r="A10" s="2" t="s">
        <v>2</v>
      </c>
      <c r="B10" s="5" t="s">
        <v>554</v>
      </c>
      <c r="C10" s="5" t="s">
        <v>555</v>
      </c>
      <c r="D10" s="10" t="s">
        <v>4</v>
      </c>
      <c r="E10" s="2" t="s">
        <v>6</v>
      </c>
      <c r="F10" s="2" t="s">
        <v>7</v>
      </c>
      <c r="G10" s="2" t="s">
        <v>8</v>
      </c>
      <c r="H10" s="10" t="s">
        <v>9</v>
      </c>
      <c r="I10" s="10" t="s">
        <v>10</v>
      </c>
      <c r="J10" s="10" t="s">
        <v>11</v>
      </c>
      <c r="K10" s="14"/>
      <c r="L10" s="14"/>
      <c r="M10" s="14"/>
      <c r="N10" s="10" t="s">
        <v>12</v>
      </c>
    </row>
    <row r="11" spans="1:16" ht="24" customHeight="1" x14ac:dyDescent="0.25">
      <c r="A11" s="3" t="s">
        <v>380</v>
      </c>
      <c r="B11" s="7" t="s">
        <v>758</v>
      </c>
      <c r="C11" s="8" t="s">
        <v>759</v>
      </c>
      <c r="D11" s="9" t="s">
        <v>182</v>
      </c>
      <c r="E11" s="3" t="s">
        <v>36</v>
      </c>
      <c r="F11" s="3" t="s">
        <v>30</v>
      </c>
      <c r="G11" s="3" t="s">
        <v>22</v>
      </c>
      <c r="H11" s="9" t="s">
        <v>42</v>
      </c>
      <c r="I11" s="9" t="s">
        <v>31</v>
      </c>
      <c r="J11" s="9" t="s">
        <v>23</v>
      </c>
      <c r="K11" s="15" t="s">
        <v>1131</v>
      </c>
      <c r="L11" s="15" t="s">
        <v>1131</v>
      </c>
      <c r="M11" s="15" t="s">
        <v>1131</v>
      </c>
      <c r="N11" s="15" t="s">
        <v>1131</v>
      </c>
      <c r="O11" s="16">
        <v>24</v>
      </c>
      <c r="P11">
        <v>1</v>
      </c>
    </row>
    <row r="12" spans="1:16" ht="24" customHeight="1" x14ac:dyDescent="0.25">
      <c r="A12" s="3" t="s">
        <v>380</v>
      </c>
      <c r="B12" s="7" t="s">
        <v>760</v>
      </c>
      <c r="C12" s="8" t="s">
        <v>557</v>
      </c>
      <c r="D12" s="9" t="s">
        <v>381</v>
      </c>
      <c r="E12" s="3" t="s">
        <v>20</v>
      </c>
      <c r="F12" s="3" t="s">
        <v>21</v>
      </c>
      <c r="G12" s="3" t="s">
        <v>22</v>
      </c>
      <c r="H12" s="9" t="s">
        <v>23</v>
      </c>
      <c r="I12" s="9" t="s">
        <v>24</v>
      </c>
      <c r="J12" s="9" t="s">
        <v>25</v>
      </c>
      <c r="K12" s="15" t="s">
        <v>1131</v>
      </c>
      <c r="L12" s="15" t="s">
        <v>1131</v>
      </c>
      <c r="M12" s="15" t="s">
        <v>1131</v>
      </c>
      <c r="N12" s="15" t="s">
        <v>1131</v>
      </c>
      <c r="O12" s="16">
        <v>15.75</v>
      </c>
      <c r="P12">
        <v>2</v>
      </c>
    </row>
    <row r="13" spans="1:16" ht="15" customHeight="1" x14ac:dyDescent="0.25">
      <c r="A13" s="3" t="s">
        <v>380</v>
      </c>
      <c r="B13" s="7" t="s">
        <v>761</v>
      </c>
      <c r="C13" s="8" t="s">
        <v>762</v>
      </c>
      <c r="D13" s="9" t="s">
        <v>382</v>
      </c>
      <c r="E13" s="3" t="s">
        <v>20</v>
      </c>
      <c r="F13" s="3" t="s">
        <v>30</v>
      </c>
      <c r="G13" s="3" t="s">
        <v>22</v>
      </c>
      <c r="H13" s="9" t="s">
        <v>42</v>
      </c>
      <c r="I13" s="9" t="s">
        <v>31</v>
      </c>
      <c r="J13" s="9" t="s">
        <v>23</v>
      </c>
      <c r="K13" s="15" t="str">
        <f t="shared" ref="K13:K55" si="0">IF(O13&gt;=VLOOKUP(H13,CHUAN,2,0),H13,"")</f>
        <v/>
      </c>
      <c r="L13" s="15" t="str">
        <f t="shared" ref="L13:L55" si="1">IF(K13="",IF(O13&gt;=VLOOKUP(I13,CHUAN,3,0),I13,""),"")</f>
        <v>THPT PHẠM VĂN SÁNG</v>
      </c>
      <c r="M13" s="15" t="str">
        <f t="shared" ref="M13:M55" si="2">IF(AND(K13="",L13=""),IF(O13&gt;=VLOOKUP(J13,CHUAN,4,0),J13,""),"")</f>
        <v/>
      </c>
      <c r="N13" s="9">
        <v>1.5</v>
      </c>
      <c r="O13" s="16">
        <v>28.25</v>
      </c>
      <c r="P13" s="20">
        <v>3</v>
      </c>
    </row>
    <row r="14" spans="1:16" ht="15" customHeight="1" x14ac:dyDescent="0.25">
      <c r="A14" s="3" t="s">
        <v>380</v>
      </c>
      <c r="B14" s="7" t="s">
        <v>763</v>
      </c>
      <c r="C14" s="8" t="s">
        <v>764</v>
      </c>
      <c r="D14" s="9" t="s">
        <v>383</v>
      </c>
      <c r="E14" s="3" t="s">
        <v>20</v>
      </c>
      <c r="F14" s="3" t="s">
        <v>30</v>
      </c>
      <c r="G14" s="3" t="s">
        <v>22</v>
      </c>
      <c r="H14" s="9" t="s">
        <v>31</v>
      </c>
      <c r="I14" s="9" t="s">
        <v>23</v>
      </c>
      <c r="J14" s="9" t="s">
        <v>24</v>
      </c>
      <c r="K14" s="15" t="str">
        <f t="shared" si="0"/>
        <v/>
      </c>
      <c r="L14" s="15" t="str">
        <f t="shared" si="1"/>
        <v/>
      </c>
      <c r="M14" s="15" t="str">
        <f t="shared" si="2"/>
        <v>THPT VĨNH LỘC B</v>
      </c>
      <c r="N14" s="9">
        <v>1.5</v>
      </c>
      <c r="O14" s="16">
        <v>23.25</v>
      </c>
      <c r="P14" s="20">
        <v>4</v>
      </c>
    </row>
    <row r="15" spans="1:16" ht="24" customHeight="1" x14ac:dyDescent="0.25">
      <c r="A15" s="3" t="s">
        <v>380</v>
      </c>
      <c r="B15" s="7" t="s">
        <v>767</v>
      </c>
      <c r="C15" s="8" t="s">
        <v>768</v>
      </c>
      <c r="D15" s="9" t="s">
        <v>385</v>
      </c>
      <c r="E15" s="3" t="s">
        <v>36</v>
      </c>
      <c r="F15" s="3" t="s">
        <v>30</v>
      </c>
      <c r="G15" s="3" t="s">
        <v>22</v>
      </c>
      <c r="H15" s="9" t="s">
        <v>31</v>
      </c>
      <c r="I15" s="9" t="s">
        <v>23</v>
      </c>
      <c r="J15" s="9" t="s">
        <v>299</v>
      </c>
      <c r="K15" s="15" t="s">
        <v>1131</v>
      </c>
      <c r="L15" s="15" t="s">
        <v>1131</v>
      </c>
      <c r="M15" s="15" t="s">
        <v>1131</v>
      </c>
      <c r="N15" s="15" t="s">
        <v>1131</v>
      </c>
      <c r="O15" s="16">
        <v>19</v>
      </c>
      <c r="P15" s="20">
        <v>5</v>
      </c>
    </row>
    <row r="16" spans="1:16" ht="24" customHeight="1" x14ac:dyDescent="0.25">
      <c r="A16" s="3" t="s">
        <v>380</v>
      </c>
      <c r="B16" s="7" t="s">
        <v>766</v>
      </c>
      <c r="C16" s="8" t="s">
        <v>648</v>
      </c>
      <c r="D16" s="9" t="s">
        <v>384</v>
      </c>
      <c r="E16" s="3" t="s">
        <v>36</v>
      </c>
      <c r="F16" s="3" t="s">
        <v>30</v>
      </c>
      <c r="G16" s="3" t="s">
        <v>22</v>
      </c>
      <c r="H16" s="9" t="s">
        <v>42</v>
      </c>
      <c r="I16" s="9" t="s">
        <v>31</v>
      </c>
      <c r="J16" s="9" t="s">
        <v>23</v>
      </c>
      <c r="K16" s="15" t="str">
        <f t="shared" si="0"/>
        <v>THPT BÀ ĐIỂM</v>
      </c>
      <c r="L16" s="15" t="str">
        <f t="shared" si="1"/>
        <v/>
      </c>
      <c r="M16" s="15" t="str">
        <f t="shared" si="2"/>
        <v/>
      </c>
      <c r="N16" s="9">
        <v>1.5</v>
      </c>
      <c r="O16" s="16">
        <v>29.5</v>
      </c>
      <c r="P16" s="20">
        <v>6</v>
      </c>
    </row>
    <row r="17" spans="1:16" ht="24" customHeight="1" x14ac:dyDescent="0.25">
      <c r="A17" s="3" t="s">
        <v>380</v>
      </c>
      <c r="B17" s="7" t="s">
        <v>765</v>
      </c>
      <c r="C17" s="8" t="s">
        <v>564</v>
      </c>
      <c r="D17" s="9" t="s">
        <v>234</v>
      </c>
      <c r="E17" s="3" t="s">
        <v>36</v>
      </c>
      <c r="F17" s="3" t="s">
        <v>37</v>
      </c>
      <c r="G17" s="3" t="s">
        <v>22</v>
      </c>
      <c r="H17" s="9" t="s">
        <v>121</v>
      </c>
      <c r="I17" s="9" t="s">
        <v>357</v>
      </c>
      <c r="J17" s="9" t="s">
        <v>31</v>
      </c>
      <c r="K17" s="15" t="str">
        <f t="shared" si="0"/>
        <v>THPT NGUYỄN HỮU CẦU</v>
      </c>
      <c r="L17" s="15" t="str">
        <f t="shared" si="1"/>
        <v/>
      </c>
      <c r="M17" s="15" t="str">
        <f t="shared" si="2"/>
        <v/>
      </c>
      <c r="N17" s="9">
        <v>1.5</v>
      </c>
      <c r="O17" s="16">
        <v>38.25</v>
      </c>
      <c r="P17" s="20">
        <v>7</v>
      </c>
    </row>
    <row r="18" spans="1:16" ht="15" customHeight="1" x14ac:dyDescent="0.25">
      <c r="A18" s="3" t="s">
        <v>380</v>
      </c>
      <c r="B18" s="7" t="s">
        <v>769</v>
      </c>
      <c r="C18" s="8" t="s">
        <v>770</v>
      </c>
      <c r="D18" s="9" t="s">
        <v>386</v>
      </c>
      <c r="E18" s="3" t="s">
        <v>20</v>
      </c>
      <c r="F18" s="3" t="s">
        <v>30</v>
      </c>
      <c r="G18" s="3" t="s">
        <v>22</v>
      </c>
      <c r="H18" s="9" t="s">
        <v>42</v>
      </c>
      <c r="I18" s="9" t="s">
        <v>31</v>
      </c>
      <c r="J18" s="9" t="s">
        <v>23</v>
      </c>
      <c r="K18" s="15" t="str">
        <f t="shared" si="0"/>
        <v/>
      </c>
      <c r="L18" s="15" t="str">
        <f t="shared" si="1"/>
        <v/>
      </c>
      <c r="M18" s="15" t="str">
        <f t="shared" si="2"/>
        <v>THPT NGUYỄN VĂN CỪ</v>
      </c>
      <c r="N18" s="9">
        <v>1.5</v>
      </c>
      <c r="O18" s="16">
        <v>24.75</v>
      </c>
      <c r="P18" s="20">
        <v>8</v>
      </c>
    </row>
    <row r="19" spans="1:16" ht="24" customHeight="1" x14ac:dyDescent="0.25">
      <c r="A19" s="3" t="s">
        <v>380</v>
      </c>
      <c r="B19" s="7" t="s">
        <v>670</v>
      </c>
      <c r="C19" s="8" t="s">
        <v>656</v>
      </c>
      <c r="D19" s="9" t="s">
        <v>387</v>
      </c>
      <c r="E19" s="3" t="s">
        <v>36</v>
      </c>
      <c r="F19" s="3" t="s">
        <v>21</v>
      </c>
      <c r="G19" s="3" t="s">
        <v>22</v>
      </c>
      <c r="H19" s="9" t="s">
        <v>23</v>
      </c>
      <c r="I19" s="9" t="s">
        <v>24</v>
      </c>
      <c r="J19" s="9" t="s">
        <v>25</v>
      </c>
      <c r="K19" s="15" t="s">
        <v>1131</v>
      </c>
      <c r="L19" s="15" t="s">
        <v>1131</v>
      </c>
      <c r="M19" s="15" t="s">
        <v>1131</v>
      </c>
      <c r="N19" s="15" t="s">
        <v>1131</v>
      </c>
      <c r="O19" s="16">
        <v>16</v>
      </c>
      <c r="P19" s="20">
        <v>9</v>
      </c>
    </row>
    <row r="20" spans="1:16" ht="15" customHeight="1" x14ac:dyDescent="0.25">
      <c r="A20" s="3" t="s">
        <v>380</v>
      </c>
      <c r="B20" s="7" t="s">
        <v>773</v>
      </c>
      <c r="C20" s="8" t="s">
        <v>30</v>
      </c>
      <c r="D20" s="9" t="s">
        <v>165</v>
      </c>
      <c r="E20" s="3" t="s">
        <v>36</v>
      </c>
      <c r="F20" s="3" t="s">
        <v>30</v>
      </c>
      <c r="G20" s="3" t="s">
        <v>22</v>
      </c>
      <c r="H20" s="9" t="s">
        <v>31</v>
      </c>
      <c r="I20" s="9" t="s">
        <v>23</v>
      </c>
      <c r="J20" s="9" t="s">
        <v>24</v>
      </c>
      <c r="K20" s="15" t="s">
        <v>1131</v>
      </c>
      <c r="L20" s="15" t="s">
        <v>1131</v>
      </c>
      <c r="M20" s="15" t="s">
        <v>1131</v>
      </c>
      <c r="N20" s="15" t="s">
        <v>1131</v>
      </c>
      <c r="O20" s="16">
        <v>22</v>
      </c>
      <c r="P20" s="20">
        <v>10</v>
      </c>
    </row>
    <row r="21" spans="1:16" ht="24" customHeight="1" x14ac:dyDescent="0.25">
      <c r="A21" s="3" t="s">
        <v>380</v>
      </c>
      <c r="B21" s="7" t="s">
        <v>771</v>
      </c>
      <c r="C21" s="8" t="s">
        <v>772</v>
      </c>
      <c r="D21" s="9" t="s">
        <v>329</v>
      </c>
      <c r="E21" s="3" t="s">
        <v>20</v>
      </c>
      <c r="F21" s="3" t="s">
        <v>30</v>
      </c>
      <c r="G21" s="3" t="s">
        <v>22</v>
      </c>
      <c r="H21" s="9" t="s">
        <v>31</v>
      </c>
      <c r="I21" s="9" t="s">
        <v>23</v>
      </c>
      <c r="J21" s="9" t="s">
        <v>24</v>
      </c>
      <c r="K21" s="15" t="s">
        <v>1131</v>
      </c>
      <c r="L21" s="15" t="s">
        <v>1131</v>
      </c>
      <c r="M21" s="15" t="s">
        <v>1131</v>
      </c>
      <c r="N21" s="15" t="s">
        <v>1131</v>
      </c>
      <c r="O21" s="16">
        <v>21.75</v>
      </c>
      <c r="P21" s="20">
        <v>11</v>
      </c>
    </row>
    <row r="22" spans="1:16" ht="24" customHeight="1" x14ac:dyDescent="0.25">
      <c r="A22" s="3" t="s">
        <v>380</v>
      </c>
      <c r="B22" s="7" t="s">
        <v>774</v>
      </c>
      <c r="C22" s="8" t="s">
        <v>775</v>
      </c>
      <c r="D22" s="9" t="s">
        <v>40</v>
      </c>
      <c r="E22" s="3" t="s">
        <v>36</v>
      </c>
      <c r="F22" s="3" t="s">
        <v>37</v>
      </c>
      <c r="G22" s="3" t="s">
        <v>22</v>
      </c>
      <c r="H22" s="9" t="s">
        <v>42</v>
      </c>
      <c r="I22" s="9" t="s">
        <v>31</v>
      </c>
      <c r="J22" s="9" t="s">
        <v>23</v>
      </c>
      <c r="K22" s="15" t="str">
        <f t="shared" si="0"/>
        <v>THPT BÀ ĐIỂM</v>
      </c>
      <c r="L22" s="15" t="str">
        <f t="shared" si="1"/>
        <v/>
      </c>
      <c r="M22" s="15" t="str">
        <f t="shared" si="2"/>
        <v/>
      </c>
      <c r="N22" s="9">
        <v>1.5</v>
      </c>
      <c r="O22" s="16">
        <v>35.5</v>
      </c>
      <c r="P22" s="20">
        <v>12</v>
      </c>
    </row>
    <row r="23" spans="1:16" ht="15" customHeight="1" x14ac:dyDescent="0.25">
      <c r="A23" s="3" t="s">
        <v>380</v>
      </c>
      <c r="B23" s="7" t="s">
        <v>776</v>
      </c>
      <c r="C23" s="8" t="s">
        <v>587</v>
      </c>
      <c r="D23" s="9" t="s">
        <v>388</v>
      </c>
      <c r="E23" s="3" t="s">
        <v>20</v>
      </c>
      <c r="F23" s="3" t="s">
        <v>30</v>
      </c>
      <c r="G23" s="3" t="s">
        <v>22</v>
      </c>
      <c r="H23" s="9" t="s">
        <v>31</v>
      </c>
      <c r="I23" s="9" t="s">
        <v>23</v>
      </c>
      <c r="J23" s="9" t="s">
        <v>24</v>
      </c>
      <c r="K23" s="15" t="str">
        <f t="shared" si="0"/>
        <v/>
      </c>
      <c r="L23" s="15" t="str">
        <f t="shared" si="1"/>
        <v>THPT NGUYỄN VĂN CỪ</v>
      </c>
      <c r="M23" s="15" t="str">
        <f t="shared" si="2"/>
        <v/>
      </c>
      <c r="N23" s="9">
        <v>0.5</v>
      </c>
      <c r="O23" s="16">
        <v>24.75</v>
      </c>
      <c r="P23" s="20">
        <v>13</v>
      </c>
    </row>
    <row r="24" spans="1:16" ht="24" customHeight="1" x14ac:dyDescent="0.25">
      <c r="A24" s="3" t="s">
        <v>380</v>
      </c>
      <c r="B24" s="7" t="s">
        <v>706</v>
      </c>
      <c r="C24" s="8" t="s">
        <v>587</v>
      </c>
      <c r="D24" s="9" t="s">
        <v>389</v>
      </c>
      <c r="E24" s="3" t="s">
        <v>20</v>
      </c>
      <c r="F24" s="3" t="s">
        <v>21</v>
      </c>
      <c r="G24" s="3" t="s">
        <v>22</v>
      </c>
      <c r="H24" s="9" t="s">
        <v>31</v>
      </c>
      <c r="I24" s="9" t="s">
        <v>23</v>
      </c>
      <c r="J24" s="9" t="s">
        <v>24</v>
      </c>
      <c r="K24" s="15" t="s">
        <v>1131</v>
      </c>
      <c r="L24" s="15" t="s">
        <v>1131</v>
      </c>
      <c r="M24" s="15" t="s">
        <v>1131</v>
      </c>
      <c r="N24" s="15" t="s">
        <v>1131</v>
      </c>
      <c r="O24" s="16">
        <v>14.25</v>
      </c>
      <c r="P24" s="20">
        <v>14</v>
      </c>
    </row>
    <row r="25" spans="1:16" ht="24" customHeight="1" x14ac:dyDescent="0.25">
      <c r="A25" s="3" t="s">
        <v>380</v>
      </c>
      <c r="B25" s="7" t="s">
        <v>777</v>
      </c>
      <c r="C25" s="8" t="s">
        <v>778</v>
      </c>
      <c r="D25" s="9" t="s">
        <v>264</v>
      </c>
      <c r="E25" s="3" t="s">
        <v>36</v>
      </c>
      <c r="F25" s="3" t="s">
        <v>30</v>
      </c>
      <c r="G25" s="3" t="s">
        <v>22</v>
      </c>
      <c r="H25" s="9" t="s">
        <v>23</v>
      </c>
      <c r="I25" s="9" t="s">
        <v>24</v>
      </c>
      <c r="J25" s="9" t="s">
        <v>25</v>
      </c>
      <c r="K25" s="15" t="str">
        <f t="shared" si="0"/>
        <v/>
      </c>
      <c r="L25" s="15" t="str">
        <f t="shared" si="1"/>
        <v/>
      </c>
      <c r="M25" s="15" t="str">
        <f t="shared" si="2"/>
        <v>THPT BÌNH CHÁNH</v>
      </c>
      <c r="N25" s="9">
        <v>0.5</v>
      </c>
      <c r="O25" s="16">
        <v>20.75</v>
      </c>
      <c r="P25" s="20">
        <v>15</v>
      </c>
    </row>
    <row r="26" spans="1:16" ht="24" customHeight="1" x14ac:dyDescent="0.25">
      <c r="A26" s="3" t="s">
        <v>380</v>
      </c>
      <c r="B26" s="7" t="s">
        <v>779</v>
      </c>
      <c r="C26" s="8" t="s">
        <v>780</v>
      </c>
      <c r="D26" s="9" t="s">
        <v>390</v>
      </c>
      <c r="E26" s="3" t="s">
        <v>36</v>
      </c>
      <c r="F26" s="3" t="s">
        <v>30</v>
      </c>
      <c r="G26" s="3" t="s">
        <v>22</v>
      </c>
      <c r="H26" s="9" t="s">
        <v>23</v>
      </c>
      <c r="I26" s="9" t="s">
        <v>24</v>
      </c>
      <c r="J26" s="9" t="s">
        <v>25</v>
      </c>
      <c r="K26" s="15" t="str">
        <f t="shared" si="0"/>
        <v>THPT NGUYỄN VĂN CỪ</v>
      </c>
      <c r="L26" s="15" t="str">
        <f t="shared" si="1"/>
        <v/>
      </c>
      <c r="M26" s="15" t="str">
        <f t="shared" si="2"/>
        <v/>
      </c>
      <c r="N26" s="9">
        <v>1</v>
      </c>
      <c r="O26" s="16">
        <v>24</v>
      </c>
      <c r="P26" s="20">
        <v>16</v>
      </c>
    </row>
    <row r="27" spans="1:16" ht="24" customHeight="1" x14ac:dyDescent="0.25">
      <c r="A27" s="3" t="s">
        <v>380</v>
      </c>
      <c r="B27" s="7" t="s">
        <v>781</v>
      </c>
      <c r="C27" s="8" t="s">
        <v>666</v>
      </c>
      <c r="D27" s="9" t="s">
        <v>391</v>
      </c>
      <c r="E27" s="3" t="s">
        <v>36</v>
      </c>
      <c r="F27" s="3" t="s">
        <v>21</v>
      </c>
      <c r="G27" s="3" t="s">
        <v>22</v>
      </c>
      <c r="H27" s="9" t="s">
        <v>42</v>
      </c>
      <c r="I27" s="9" t="s">
        <v>31</v>
      </c>
      <c r="J27" s="9" t="s">
        <v>23</v>
      </c>
      <c r="K27" s="15" t="s">
        <v>1131</v>
      </c>
      <c r="L27" s="15" t="s">
        <v>1131</v>
      </c>
      <c r="M27" s="15" t="s">
        <v>1131</v>
      </c>
      <c r="N27" s="15" t="s">
        <v>1131</v>
      </c>
      <c r="O27" s="16">
        <v>21</v>
      </c>
      <c r="P27" s="20">
        <v>17</v>
      </c>
    </row>
    <row r="28" spans="1:16" ht="15" customHeight="1" x14ac:dyDescent="0.25">
      <c r="A28" s="3" t="s">
        <v>380</v>
      </c>
      <c r="B28" s="7" t="s">
        <v>782</v>
      </c>
      <c r="C28" s="8" t="s">
        <v>594</v>
      </c>
      <c r="D28" s="9" t="s">
        <v>116</v>
      </c>
      <c r="E28" s="3" t="s">
        <v>20</v>
      </c>
      <c r="F28" s="3" t="s">
        <v>37</v>
      </c>
      <c r="G28" s="3" t="s">
        <v>22</v>
      </c>
      <c r="H28" s="9" t="s">
        <v>31</v>
      </c>
      <c r="I28" s="9" t="s">
        <v>23</v>
      </c>
      <c r="J28" s="9" t="s">
        <v>24</v>
      </c>
      <c r="K28" s="15" t="str">
        <f t="shared" si="0"/>
        <v>THPT PHẠM VĂN SÁNG</v>
      </c>
      <c r="L28" s="15" t="str">
        <f t="shared" si="1"/>
        <v/>
      </c>
      <c r="M28" s="15" t="str">
        <f t="shared" si="2"/>
        <v/>
      </c>
      <c r="N28" s="9">
        <v>1.5</v>
      </c>
      <c r="O28" s="16">
        <v>29</v>
      </c>
      <c r="P28" s="20">
        <v>18</v>
      </c>
    </row>
    <row r="29" spans="1:16" ht="24" customHeight="1" x14ac:dyDescent="0.25">
      <c r="A29" s="3" t="s">
        <v>380</v>
      </c>
      <c r="B29" s="7" t="s">
        <v>783</v>
      </c>
      <c r="C29" s="8" t="s">
        <v>36</v>
      </c>
      <c r="D29" s="9" t="s">
        <v>392</v>
      </c>
      <c r="E29" s="3" t="s">
        <v>36</v>
      </c>
      <c r="F29" s="3" t="s">
        <v>21</v>
      </c>
      <c r="G29" s="3" t="s">
        <v>22</v>
      </c>
      <c r="H29" s="9" t="s">
        <v>23</v>
      </c>
      <c r="I29" s="9" t="s">
        <v>24</v>
      </c>
      <c r="J29" s="9" t="s">
        <v>25</v>
      </c>
      <c r="K29" s="15" t="s">
        <v>1131</v>
      </c>
      <c r="L29" s="15" t="s">
        <v>1131</v>
      </c>
      <c r="M29" s="15" t="s">
        <v>1131</v>
      </c>
      <c r="N29" s="15" t="s">
        <v>1131</v>
      </c>
      <c r="O29" s="16">
        <v>15.25</v>
      </c>
      <c r="P29" s="20">
        <v>19</v>
      </c>
    </row>
    <row r="30" spans="1:16" ht="15" customHeight="1" x14ac:dyDescent="0.25">
      <c r="A30" s="3" t="s">
        <v>380</v>
      </c>
      <c r="B30" s="7" t="s">
        <v>784</v>
      </c>
      <c r="C30" s="8" t="s">
        <v>672</v>
      </c>
      <c r="D30" s="9" t="s">
        <v>393</v>
      </c>
      <c r="E30" s="3" t="s">
        <v>20</v>
      </c>
      <c r="F30" s="3" t="s">
        <v>30</v>
      </c>
      <c r="G30" s="3" t="s">
        <v>22</v>
      </c>
      <c r="H30" s="9" t="s">
        <v>42</v>
      </c>
      <c r="I30" s="9" t="s">
        <v>31</v>
      </c>
      <c r="J30" s="9" t="s">
        <v>23</v>
      </c>
      <c r="K30" s="15" t="s">
        <v>1131</v>
      </c>
      <c r="L30" s="15" t="s">
        <v>1131</v>
      </c>
      <c r="M30" s="15" t="s">
        <v>1131</v>
      </c>
      <c r="N30" s="15" t="s">
        <v>1131</v>
      </c>
      <c r="O30" s="16">
        <v>18.25</v>
      </c>
      <c r="P30" s="20">
        <v>20</v>
      </c>
    </row>
    <row r="31" spans="1:16" ht="15" customHeight="1" x14ac:dyDescent="0.25">
      <c r="A31" s="3" t="s">
        <v>380</v>
      </c>
      <c r="B31" s="7" t="s">
        <v>785</v>
      </c>
      <c r="C31" s="8" t="s">
        <v>596</v>
      </c>
      <c r="D31" s="9" t="s">
        <v>394</v>
      </c>
      <c r="E31" s="3" t="s">
        <v>20</v>
      </c>
      <c r="F31" s="3" t="s">
        <v>30</v>
      </c>
      <c r="G31" s="3" t="s">
        <v>22</v>
      </c>
      <c r="H31" s="9" t="s">
        <v>31</v>
      </c>
      <c r="I31" s="9" t="s">
        <v>23</v>
      </c>
      <c r="J31" s="9" t="s">
        <v>25</v>
      </c>
      <c r="K31" s="15" t="s">
        <v>1131</v>
      </c>
      <c r="L31" s="15" t="s">
        <v>1131</v>
      </c>
      <c r="M31" s="15" t="s">
        <v>1131</v>
      </c>
      <c r="N31" s="15" t="s">
        <v>1131</v>
      </c>
      <c r="O31" s="16">
        <v>17</v>
      </c>
      <c r="P31" s="20">
        <v>21</v>
      </c>
    </row>
    <row r="32" spans="1:16" ht="24" customHeight="1" x14ac:dyDescent="0.25">
      <c r="A32" s="3" t="s">
        <v>380</v>
      </c>
      <c r="B32" s="7" t="s">
        <v>786</v>
      </c>
      <c r="C32" s="8" t="s">
        <v>787</v>
      </c>
      <c r="D32" s="9" t="s">
        <v>395</v>
      </c>
      <c r="E32" s="3" t="s">
        <v>36</v>
      </c>
      <c r="F32" s="3" t="s">
        <v>30</v>
      </c>
      <c r="G32" s="3" t="s">
        <v>22</v>
      </c>
      <c r="H32" s="9" t="s">
        <v>42</v>
      </c>
      <c r="I32" s="9" t="s">
        <v>31</v>
      </c>
      <c r="J32" s="9" t="s">
        <v>23</v>
      </c>
      <c r="K32" s="15" t="str">
        <f t="shared" si="0"/>
        <v/>
      </c>
      <c r="L32" s="15" t="str">
        <f t="shared" si="1"/>
        <v>THPT PHẠM VĂN SÁNG</v>
      </c>
      <c r="M32" s="15" t="str">
        <f t="shared" si="2"/>
        <v/>
      </c>
      <c r="N32" s="9">
        <v>0.5</v>
      </c>
      <c r="O32" s="16">
        <v>26.75</v>
      </c>
      <c r="P32" s="20">
        <v>22</v>
      </c>
    </row>
    <row r="33" spans="1:16" ht="24" customHeight="1" x14ac:dyDescent="0.25">
      <c r="A33" s="3" t="s">
        <v>380</v>
      </c>
      <c r="B33" s="7" t="s">
        <v>788</v>
      </c>
      <c r="C33" s="8" t="s">
        <v>787</v>
      </c>
      <c r="D33" s="9" t="s">
        <v>246</v>
      </c>
      <c r="E33" s="3" t="s">
        <v>36</v>
      </c>
      <c r="F33" s="3" t="s">
        <v>37</v>
      </c>
      <c r="G33" s="3" t="s">
        <v>22</v>
      </c>
      <c r="H33" s="9" t="s">
        <v>357</v>
      </c>
      <c r="I33" s="9" t="s">
        <v>31</v>
      </c>
      <c r="J33" s="9" t="s">
        <v>23</v>
      </c>
      <c r="K33" s="15" t="str">
        <f t="shared" si="0"/>
        <v>THPT LÝ THƯỜNG KIỆT</v>
      </c>
      <c r="L33" s="15" t="str">
        <f t="shared" si="1"/>
        <v/>
      </c>
      <c r="M33" s="15" t="str">
        <f t="shared" si="2"/>
        <v/>
      </c>
      <c r="N33" s="9">
        <v>1.5</v>
      </c>
      <c r="O33" s="16">
        <v>35.75</v>
      </c>
      <c r="P33" s="20">
        <v>23</v>
      </c>
    </row>
    <row r="34" spans="1:16" ht="24" customHeight="1" x14ac:dyDescent="0.25">
      <c r="A34" s="3" t="s">
        <v>380</v>
      </c>
      <c r="B34" s="7" t="s">
        <v>789</v>
      </c>
      <c r="C34" s="8" t="s">
        <v>790</v>
      </c>
      <c r="D34" s="9" t="s">
        <v>396</v>
      </c>
      <c r="E34" s="3" t="s">
        <v>36</v>
      </c>
      <c r="F34" s="3" t="s">
        <v>30</v>
      </c>
      <c r="G34" s="3" t="s">
        <v>22</v>
      </c>
      <c r="H34" s="9" t="s">
        <v>31</v>
      </c>
      <c r="I34" s="9" t="s">
        <v>23</v>
      </c>
      <c r="J34" s="9" t="s">
        <v>24</v>
      </c>
      <c r="K34" s="15" t="str">
        <f t="shared" si="0"/>
        <v>THPT PHẠM VĂN SÁNG</v>
      </c>
      <c r="L34" s="15" t="str">
        <f t="shared" si="1"/>
        <v/>
      </c>
      <c r="M34" s="15" t="str">
        <f t="shared" si="2"/>
        <v/>
      </c>
      <c r="N34" s="9">
        <v>1.5</v>
      </c>
      <c r="O34" s="16">
        <v>27.5</v>
      </c>
      <c r="P34" s="20">
        <v>24</v>
      </c>
    </row>
    <row r="35" spans="1:16" ht="24" customHeight="1" x14ac:dyDescent="0.25">
      <c r="A35" s="3" t="s">
        <v>380</v>
      </c>
      <c r="B35" s="7" t="s">
        <v>818</v>
      </c>
      <c r="C35" s="8" t="s">
        <v>602</v>
      </c>
      <c r="D35" s="9" t="s">
        <v>397</v>
      </c>
      <c r="E35" s="3" t="s">
        <v>36</v>
      </c>
      <c r="F35" s="3" t="s">
        <v>21</v>
      </c>
      <c r="G35" s="3" t="s">
        <v>22</v>
      </c>
      <c r="H35" s="9" t="s">
        <v>23</v>
      </c>
      <c r="I35" s="9" t="s">
        <v>24</v>
      </c>
      <c r="J35" s="9" t="s">
        <v>70</v>
      </c>
      <c r="K35" s="15" t="s">
        <v>1131</v>
      </c>
      <c r="L35" s="15" t="s">
        <v>1131</v>
      </c>
      <c r="M35" s="15" t="s">
        <v>1131</v>
      </c>
      <c r="N35" s="15" t="s">
        <v>1131</v>
      </c>
      <c r="O35" s="16">
        <v>15.75</v>
      </c>
      <c r="P35" s="20">
        <v>25</v>
      </c>
    </row>
    <row r="36" spans="1:16" ht="15" customHeight="1" x14ac:dyDescent="0.25">
      <c r="A36" s="3" t="s">
        <v>380</v>
      </c>
      <c r="B36" s="7" t="s">
        <v>791</v>
      </c>
      <c r="C36" s="8" t="s">
        <v>604</v>
      </c>
      <c r="D36" s="9" t="s">
        <v>363</v>
      </c>
      <c r="E36" s="3" t="s">
        <v>36</v>
      </c>
      <c r="F36" s="3" t="s">
        <v>30</v>
      </c>
      <c r="G36" s="3" t="s">
        <v>22</v>
      </c>
      <c r="H36" s="9" t="s">
        <v>23</v>
      </c>
      <c r="I36" s="9" t="s">
        <v>24</v>
      </c>
      <c r="J36" s="9" t="s">
        <v>25</v>
      </c>
      <c r="K36" s="15" t="s">
        <v>1131</v>
      </c>
      <c r="L36" s="15" t="s">
        <v>1131</v>
      </c>
      <c r="M36" s="15" t="s">
        <v>1131</v>
      </c>
      <c r="N36" s="15" t="s">
        <v>1131</v>
      </c>
      <c r="O36" s="16">
        <v>17.75</v>
      </c>
      <c r="P36" s="20">
        <v>26</v>
      </c>
    </row>
    <row r="37" spans="1:16" ht="24" customHeight="1" x14ac:dyDescent="0.25">
      <c r="A37" s="3" t="s">
        <v>380</v>
      </c>
      <c r="B37" s="7" t="s">
        <v>792</v>
      </c>
      <c r="C37" s="8" t="s">
        <v>793</v>
      </c>
      <c r="D37" s="9" t="s">
        <v>397</v>
      </c>
      <c r="E37" s="3" t="s">
        <v>20</v>
      </c>
      <c r="F37" s="3" t="s">
        <v>37</v>
      </c>
      <c r="G37" s="3" t="s">
        <v>22</v>
      </c>
      <c r="H37" s="9" t="s">
        <v>42</v>
      </c>
      <c r="I37" s="9" t="s">
        <v>31</v>
      </c>
      <c r="J37" s="9" t="s">
        <v>23</v>
      </c>
      <c r="K37" s="15" t="str">
        <f t="shared" si="0"/>
        <v>THPT BÀ ĐIỂM</v>
      </c>
      <c r="L37" s="15" t="str">
        <f t="shared" si="1"/>
        <v/>
      </c>
      <c r="M37" s="15" t="str">
        <f t="shared" si="2"/>
        <v/>
      </c>
      <c r="N37" s="9">
        <v>1.5</v>
      </c>
      <c r="O37" s="16">
        <v>30.25</v>
      </c>
      <c r="P37" s="20">
        <v>27</v>
      </c>
    </row>
    <row r="38" spans="1:16" ht="15" customHeight="1" x14ac:dyDescent="0.25">
      <c r="A38" s="3" t="s">
        <v>380</v>
      </c>
      <c r="B38" s="7" t="s">
        <v>788</v>
      </c>
      <c r="C38" s="8" t="s">
        <v>680</v>
      </c>
      <c r="D38" s="9" t="s">
        <v>59</v>
      </c>
      <c r="E38" s="3" t="s">
        <v>36</v>
      </c>
      <c r="F38" s="3" t="s">
        <v>21</v>
      </c>
      <c r="G38" s="3" t="s">
        <v>22</v>
      </c>
      <c r="H38" s="9" t="s">
        <v>42</v>
      </c>
      <c r="I38" s="9" t="s">
        <v>31</v>
      </c>
      <c r="J38" s="9" t="s">
        <v>23</v>
      </c>
      <c r="K38" s="15" t="s">
        <v>1131</v>
      </c>
      <c r="L38" s="15" t="s">
        <v>1131</v>
      </c>
      <c r="M38" s="15" t="s">
        <v>1131</v>
      </c>
      <c r="N38" s="15" t="s">
        <v>1131</v>
      </c>
      <c r="O38" s="16">
        <v>19.75</v>
      </c>
      <c r="P38" s="20">
        <v>28</v>
      </c>
    </row>
    <row r="39" spans="1:16" ht="24" customHeight="1" x14ac:dyDescent="0.25">
      <c r="A39" s="3" t="s">
        <v>380</v>
      </c>
      <c r="B39" s="7" t="s">
        <v>794</v>
      </c>
      <c r="C39" s="8" t="s">
        <v>795</v>
      </c>
      <c r="D39" s="9" t="s">
        <v>334</v>
      </c>
      <c r="E39" s="3" t="s">
        <v>20</v>
      </c>
      <c r="F39" s="3" t="s">
        <v>30</v>
      </c>
      <c r="G39" s="3" t="s">
        <v>22</v>
      </c>
      <c r="H39" s="9" t="s">
        <v>42</v>
      </c>
      <c r="I39" s="9" t="s">
        <v>31</v>
      </c>
      <c r="J39" s="9" t="s">
        <v>23</v>
      </c>
      <c r="K39" s="15" t="s">
        <v>1131</v>
      </c>
      <c r="L39" s="15" t="s">
        <v>1131</v>
      </c>
      <c r="M39" s="15" t="s">
        <v>1131</v>
      </c>
      <c r="N39" s="15" t="s">
        <v>1131</v>
      </c>
      <c r="O39" s="16">
        <v>23</v>
      </c>
      <c r="P39" s="20">
        <v>29</v>
      </c>
    </row>
    <row r="40" spans="1:16" ht="24" customHeight="1" x14ac:dyDescent="0.25">
      <c r="A40" s="3" t="s">
        <v>380</v>
      </c>
      <c r="B40" s="7" t="s">
        <v>796</v>
      </c>
      <c r="C40" s="8" t="s">
        <v>682</v>
      </c>
      <c r="D40" s="9" t="s">
        <v>398</v>
      </c>
      <c r="E40" s="3" t="s">
        <v>36</v>
      </c>
      <c r="F40" s="3" t="s">
        <v>30</v>
      </c>
      <c r="G40" s="3" t="s">
        <v>22</v>
      </c>
      <c r="H40" s="9" t="s">
        <v>42</v>
      </c>
      <c r="I40" s="9" t="s">
        <v>31</v>
      </c>
      <c r="J40" s="9" t="s">
        <v>23</v>
      </c>
      <c r="K40" s="15" t="str">
        <f t="shared" si="0"/>
        <v/>
      </c>
      <c r="L40" s="15" t="str">
        <f t="shared" si="1"/>
        <v/>
      </c>
      <c r="M40" s="15" t="str">
        <f t="shared" si="2"/>
        <v>THPT NGUYỄN VĂN CỪ</v>
      </c>
      <c r="N40" s="9">
        <v>1.5</v>
      </c>
      <c r="O40" s="16">
        <v>25.75</v>
      </c>
      <c r="P40" s="20">
        <v>30</v>
      </c>
    </row>
    <row r="41" spans="1:16" ht="24" customHeight="1" x14ac:dyDescent="0.25">
      <c r="A41" s="3" t="s">
        <v>380</v>
      </c>
      <c r="B41" s="7" t="s">
        <v>802</v>
      </c>
      <c r="C41" s="8" t="s">
        <v>803</v>
      </c>
      <c r="D41" s="9" t="s">
        <v>397</v>
      </c>
      <c r="E41" s="3" t="s">
        <v>36</v>
      </c>
      <c r="F41" s="3" t="s">
        <v>30</v>
      </c>
      <c r="G41" s="3" t="s">
        <v>22</v>
      </c>
      <c r="H41" s="9" t="s">
        <v>42</v>
      </c>
      <c r="I41" s="9" t="s">
        <v>31</v>
      </c>
      <c r="J41" s="9" t="s">
        <v>23</v>
      </c>
      <c r="K41" s="15" t="str">
        <f t="shared" si="0"/>
        <v/>
      </c>
      <c r="L41" s="15" t="str">
        <f t="shared" si="1"/>
        <v>THPT PHẠM VĂN SÁNG</v>
      </c>
      <c r="M41" s="15" t="str">
        <f t="shared" si="2"/>
        <v/>
      </c>
      <c r="N41" s="9">
        <v>1.5</v>
      </c>
      <c r="O41" s="16">
        <v>28</v>
      </c>
      <c r="P41" s="20">
        <v>31</v>
      </c>
    </row>
    <row r="42" spans="1:16" ht="15" customHeight="1" x14ac:dyDescent="0.25">
      <c r="A42" s="3" t="s">
        <v>380</v>
      </c>
      <c r="B42" s="7" t="s">
        <v>800</v>
      </c>
      <c r="C42" s="8" t="s">
        <v>617</v>
      </c>
      <c r="D42" s="9" t="s">
        <v>400</v>
      </c>
      <c r="E42" s="3" t="s">
        <v>20</v>
      </c>
      <c r="F42" s="3" t="s">
        <v>37</v>
      </c>
      <c r="G42" s="3" t="s">
        <v>22</v>
      </c>
      <c r="H42" s="9" t="s">
        <v>42</v>
      </c>
      <c r="I42" s="9" t="s">
        <v>31</v>
      </c>
      <c r="J42" s="9" t="s">
        <v>23</v>
      </c>
      <c r="K42" s="15" t="str">
        <f t="shared" si="0"/>
        <v/>
      </c>
      <c r="L42" s="15" t="str">
        <f t="shared" si="1"/>
        <v>THPT PHẠM VĂN SÁNG</v>
      </c>
      <c r="M42" s="15" t="str">
        <f t="shared" si="2"/>
        <v/>
      </c>
      <c r="N42" s="9">
        <v>2.5</v>
      </c>
      <c r="O42" s="16">
        <v>28</v>
      </c>
      <c r="P42" s="20">
        <v>32</v>
      </c>
    </row>
    <row r="43" spans="1:16" ht="15" customHeight="1" x14ac:dyDescent="0.25">
      <c r="A43" s="3" t="s">
        <v>380</v>
      </c>
      <c r="B43" s="7" t="s">
        <v>801</v>
      </c>
      <c r="C43" s="8" t="s">
        <v>617</v>
      </c>
      <c r="D43" s="9" t="s">
        <v>401</v>
      </c>
      <c r="E43" s="3" t="s">
        <v>20</v>
      </c>
      <c r="F43" s="3" t="s">
        <v>30</v>
      </c>
      <c r="G43" s="3" t="s">
        <v>22</v>
      </c>
      <c r="H43" s="9" t="s">
        <v>31</v>
      </c>
      <c r="I43" s="9" t="s">
        <v>23</v>
      </c>
      <c r="J43" s="9" t="s">
        <v>24</v>
      </c>
      <c r="K43" s="15" t="str">
        <f t="shared" si="0"/>
        <v>THPT PHẠM VĂN SÁNG</v>
      </c>
      <c r="L43" s="15" t="str">
        <f t="shared" si="1"/>
        <v/>
      </c>
      <c r="M43" s="15" t="str">
        <f t="shared" si="2"/>
        <v/>
      </c>
      <c r="N43" s="9">
        <v>2</v>
      </c>
      <c r="O43" s="16">
        <v>30.25</v>
      </c>
      <c r="P43" s="20">
        <v>33</v>
      </c>
    </row>
    <row r="44" spans="1:16" ht="24" customHeight="1" x14ac:dyDescent="0.25">
      <c r="A44" s="3" t="s">
        <v>380</v>
      </c>
      <c r="B44" s="7" t="s">
        <v>804</v>
      </c>
      <c r="C44" s="8" t="s">
        <v>693</v>
      </c>
      <c r="D44" s="9" t="s">
        <v>402</v>
      </c>
      <c r="E44" s="3" t="s">
        <v>36</v>
      </c>
      <c r="F44" s="3" t="s">
        <v>30</v>
      </c>
      <c r="G44" s="3" t="s">
        <v>22</v>
      </c>
      <c r="H44" s="9" t="s">
        <v>31</v>
      </c>
      <c r="I44" s="9" t="s">
        <v>23</v>
      </c>
      <c r="J44" s="9" t="s">
        <v>24</v>
      </c>
      <c r="K44" s="15" t="str">
        <f t="shared" si="0"/>
        <v>THPT PHẠM VĂN SÁNG</v>
      </c>
      <c r="L44" s="15" t="str">
        <f t="shared" si="1"/>
        <v/>
      </c>
      <c r="M44" s="15" t="str">
        <f t="shared" si="2"/>
        <v/>
      </c>
      <c r="N44" s="9">
        <v>1.5</v>
      </c>
      <c r="O44" s="16">
        <v>34.25</v>
      </c>
      <c r="P44" s="20">
        <v>34</v>
      </c>
    </row>
    <row r="45" spans="1:16" ht="24" customHeight="1" x14ac:dyDescent="0.25">
      <c r="A45" s="3" t="s">
        <v>380</v>
      </c>
      <c r="B45" s="7" t="s">
        <v>811</v>
      </c>
      <c r="C45" s="8" t="s">
        <v>695</v>
      </c>
      <c r="D45" s="9" t="s">
        <v>406</v>
      </c>
      <c r="E45" s="3" t="s">
        <v>20</v>
      </c>
      <c r="F45" s="3" t="s">
        <v>21</v>
      </c>
      <c r="G45" s="3" t="s">
        <v>22</v>
      </c>
      <c r="H45" s="9" t="s">
        <v>31</v>
      </c>
      <c r="I45" s="9" t="s">
        <v>23</v>
      </c>
      <c r="J45" s="9" t="s">
        <v>24</v>
      </c>
      <c r="K45" s="15" t="s">
        <v>1131</v>
      </c>
      <c r="L45" s="15" t="s">
        <v>1131</v>
      </c>
      <c r="M45" s="15" t="s">
        <v>1131</v>
      </c>
      <c r="N45" s="15" t="s">
        <v>1131</v>
      </c>
      <c r="O45" s="16">
        <v>19.75</v>
      </c>
      <c r="P45" s="20">
        <v>35</v>
      </c>
    </row>
    <row r="46" spans="1:16" ht="15" customHeight="1" x14ac:dyDescent="0.25">
      <c r="A46" s="3" t="s">
        <v>380</v>
      </c>
      <c r="B46" s="7" t="s">
        <v>809</v>
      </c>
      <c r="C46" s="8" t="s">
        <v>810</v>
      </c>
      <c r="D46" s="9" t="s">
        <v>405</v>
      </c>
      <c r="E46" s="3" t="s">
        <v>20</v>
      </c>
      <c r="F46" s="3" t="s">
        <v>30</v>
      </c>
      <c r="G46" s="3" t="s">
        <v>22</v>
      </c>
      <c r="H46" s="9" t="s">
        <v>42</v>
      </c>
      <c r="I46" s="9" t="s">
        <v>31</v>
      </c>
      <c r="J46" s="9" t="s">
        <v>23</v>
      </c>
      <c r="K46" s="15" t="str">
        <f t="shared" si="0"/>
        <v/>
      </c>
      <c r="L46" s="15" t="str">
        <f t="shared" si="1"/>
        <v>THPT PHẠM VĂN SÁNG</v>
      </c>
      <c r="M46" s="15" t="str">
        <f t="shared" si="2"/>
        <v/>
      </c>
      <c r="N46" s="9">
        <v>1.5</v>
      </c>
      <c r="O46" s="16">
        <v>28</v>
      </c>
      <c r="P46" s="20">
        <v>36</v>
      </c>
    </row>
    <row r="47" spans="1:16" ht="15" customHeight="1" x14ac:dyDescent="0.25">
      <c r="A47" s="3" t="s">
        <v>380</v>
      </c>
      <c r="B47" s="7" t="s">
        <v>805</v>
      </c>
      <c r="C47" s="8" t="s">
        <v>806</v>
      </c>
      <c r="D47" s="9" t="s">
        <v>302</v>
      </c>
      <c r="E47" s="3" t="s">
        <v>20</v>
      </c>
      <c r="F47" s="3" t="s">
        <v>30</v>
      </c>
      <c r="G47" s="3" t="s">
        <v>22</v>
      </c>
      <c r="H47" s="9" t="s">
        <v>31</v>
      </c>
      <c r="I47" s="9" t="s">
        <v>23</v>
      </c>
      <c r="J47" s="9" t="s">
        <v>24</v>
      </c>
      <c r="K47" s="15" t="str">
        <f t="shared" si="0"/>
        <v/>
      </c>
      <c r="L47" s="15" t="str">
        <f t="shared" si="1"/>
        <v/>
      </c>
      <c r="M47" s="15" t="str">
        <f t="shared" si="2"/>
        <v>THPT VĨNH LỘC B</v>
      </c>
      <c r="N47" s="9">
        <v>1.5</v>
      </c>
      <c r="O47" s="16">
        <v>23.25</v>
      </c>
      <c r="P47" s="20">
        <v>37</v>
      </c>
    </row>
    <row r="48" spans="1:16" ht="15" customHeight="1" x14ac:dyDescent="0.25">
      <c r="A48" s="3" t="s">
        <v>380</v>
      </c>
      <c r="B48" s="7" t="s">
        <v>807</v>
      </c>
      <c r="C48" s="8" t="s">
        <v>808</v>
      </c>
      <c r="D48" s="9" t="s">
        <v>404</v>
      </c>
      <c r="E48" s="3" t="s">
        <v>20</v>
      </c>
      <c r="F48" s="3" t="s">
        <v>30</v>
      </c>
      <c r="G48" s="3" t="s">
        <v>22</v>
      </c>
      <c r="H48" s="9" t="s">
        <v>23</v>
      </c>
      <c r="I48" s="9" t="s">
        <v>24</v>
      </c>
      <c r="J48" s="9" t="s">
        <v>25</v>
      </c>
      <c r="K48" s="15" t="s">
        <v>1131</v>
      </c>
      <c r="L48" s="15" t="s">
        <v>1131</v>
      </c>
      <c r="M48" s="15" t="s">
        <v>1131</v>
      </c>
      <c r="N48" s="15" t="s">
        <v>1131</v>
      </c>
      <c r="O48" s="16">
        <v>20.25</v>
      </c>
      <c r="P48" s="20">
        <v>38</v>
      </c>
    </row>
    <row r="49" spans="1:16" ht="24" customHeight="1" x14ac:dyDescent="0.25">
      <c r="A49" s="3" t="s">
        <v>380</v>
      </c>
      <c r="B49" s="7" t="s">
        <v>403</v>
      </c>
      <c r="C49" s="8" t="s">
        <v>627</v>
      </c>
      <c r="D49" s="9" t="s">
        <v>319</v>
      </c>
      <c r="E49" s="3" t="s">
        <v>20</v>
      </c>
      <c r="F49" s="3" t="s">
        <v>37</v>
      </c>
      <c r="G49" s="3" t="s">
        <v>22</v>
      </c>
      <c r="H49" s="9" t="s">
        <v>31</v>
      </c>
      <c r="I49" s="9" t="s">
        <v>23</v>
      </c>
      <c r="J49" s="9" t="s">
        <v>24</v>
      </c>
      <c r="K49" s="15" t="str">
        <f t="shared" si="0"/>
        <v>THPT PHẠM VĂN SÁNG</v>
      </c>
      <c r="L49" s="15" t="str">
        <f t="shared" si="1"/>
        <v/>
      </c>
      <c r="M49" s="15" t="str">
        <f t="shared" si="2"/>
        <v/>
      </c>
      <c r="N49" s="9">
        <v>1.5</v>
      </c>
      <c r="O49" s="16">
        <v>28.5</v>
      </c>
      <c r="P49" s="20">
        <v>39</v>
      </c>
    </row>
    <row r="50" spans="1:16" ht="15" customHeight="1" x14ac:dyDescent="0.25">
      <c r="A50" s="3" t="s">
        <v>380</v>
      </c>
      <c r="B50" s="7" t="s">
        <v>812</v>
      </c>
      <c r="C50" s="8" t="s">
        <v>813</v>
      </c>
      <c r="D50" s="9" t="s">
        <v>407</v>
      </c>
      <c r="E50" s="3" t="s">
        <v>36</v>
      </c>
      <c r="F50" s="3" t="s">
        <v>21</v>
      </c>
      <c r="G50" s="3" t="s">
        <v>22</v>
      </c>
      <c r="H50" s="9" t="s">
        <v>23</v>
      </c>
      <c r="I50" s="9" t="s">
        <v>24</v>
      </c>
      <c r="J50" s="9" t="s">
        <v>25</v>
      </c>
      <c r="K50" s="15" t="str">
        <f t="shared" si="0"/>
        <v/>
      </c>
      <c r="L50" s="15" t="str">
        <f t="shared" si="1"/>
        <v/>
      </c>
      <c r="M50" s="15" t="str">
        <f t="shared" si="2"/>
        <v>THPT BÌNH CHÁNH</v>
      </c>
      <c r="N50" s="9">
        <v>1</v>
      </c>
      <c r="O50" s="16">
        <v>20.75</v>
      </c>
      <c r="P50" s="20">
        <v>40</v>
      </c>
    </row>
    <row r="51" spans="1:16" ht="24" customHeight="1" x14ac:dyDescent="0.25">
      <c r="A51" s="3" t="s">
        <v>380</v>
      </c>
      <c r="B51" s="7" t="s">
        <v>797</v>
      </c>
      <c r="C51" s="8" t="s">
        <v>798</v>
      </c>
      <c r="D51" s="9" t="s">
        <v>243</v>
      </c>
      <c r="E51" s="3" t="s">
        <v>36</v>
      </c>
      <c r="F51" s="3" t="s">
        <v>30</v>
      </c>
      <c r="G51" s="3" t="s">
        <v>22</v>
      </c>
      <c r="H51" s="9" t="s">
        <v>42</v>
      </c>
      <c r="I51" s="9" t="s">
        <v>31</v>
      </c>
      <c r="J51" s="9" t="s">
        <v>23</v>
      </c>
      <c r="K51" s="15" t="str">
        <f t="shared" si="0"/>
        <v/>
      </c>
      <c r="L51" s="15" t="str">
        <f t="shared" si="1"/>
        <v/>
      </c>
      <c r="M51" s="15" t="str">
        <f t="shared" si="2"/>
        <v>THPT NGUYỄN VĂN CỪ</v>
      </c>
      <c r="N51" s="9">
        <v>0</v>
      </c>
      <c r="O51" s="16">
        <v>24.5</v>
      </c>
      <c r="P51" s="20">
        <v>41</v>
      </c>
    </row>
    <row r="52" spans="1:16" ht="15" customHeight="1" x14ac:dyDescent="0.25">
      <c r="A52" s="3" t="s">
        <v>380</v>
      </c>
      <c r="B52" s="7" t="s">
        <v>799</v>
      </c>
      <c r="C52" s="8" t="s">
        <v>798</v>
      </c>
      <c r="D52" s="9" t="s">
        <v>399</v>
      </c>
      <c r="E52" s="3" t="s">
        <v>36</v>
      </c>
      <c r="F52" s="3" t="s">
        <v>30</v>
      </c>
      <c r="G52" s="3" t="s">
        <v>22</v>
      </c>
      <c r="H52" s="9" t="s">
        <v>23</v>
      </c>
      <c r="I52" s="9" t="s">
        <v>24</v>
      </c>
      <c r="J52" s="9" t="s">
        <v>25</v>
      </c>
      <c r="K52" s="15" t="str">
        <f t="shared" si="0"/>
        <v>THPT NGUYỄN VĂN CỪ</v>
      </c>
      <c r="L52" s="15" t="str">
        <f t="shared" si="1"/>
        <v/>
      </c>
      <c r="M52" s="15" t="str">
        <f t="shared" si="2"/>
        <v/>
      </c>
      <c r="N52" s="9">
        <v>0.5</v>
      </c>
      <c r="O52" s="16">
        <v>25.25</v>
      </c>
      <c r="P52" s="20">
        <v>42</v>
      </c>
    </row>
    <row r="53" spans="1:16" ht="24" customHeight="1" x14ac:dyDescent="0.25">
      <c r="A53" s="3" t="s">
        <v>380</v>
      </c>
      <c r="B53" s="7" t="s">
        <v>814</v>
      </c>
      <c r="C53" s="8" t="s">
        <v>815</v>
      </c>
      <c r="D53" s="9" t="s">
        <v>408</v>
      </c>
      <c r="E53" s="3" t="s">
        <v>20</v>
      </c>
      <c r="F53" s="3" t="s">
        <v>37</v>
      </c>
      <c r="G53" s="3" t="s">
        <v>22</v>
      </c>
      <c r="H53" s="9" t="s">
        <v>42</v>
      </c>
      <c r="I53" s="9" t="s">
        <v>23</v>
      </c>
      <c r="J53" s="9" t="s">
        <v>24</v>
      </c>
      <c r="K53" s="15" t="str">
        <f t="shared" si="0"/>
        <v>THPT BÀ ĐIỂM</v>
      </c>
      <c r="L53" s="15" t="str">
        <f t="shared" si="1"/>
        <v/>
      </c>
      <c r="M53" s="15" t="str">
        <f t="shared" si="2"/>
        <v/>
      </c>
      <c r="N53" s="9">
        <v>1.5</v>
      </c>
      <c r="O53" s="16">
        <v>29.25</v>
      </c>
      <c r="P53" s="20">
        <v>43</v>
      </c>
    </row>
    <row r="54" spans="1:16" ht="15" customHeight="1" x14ac:dyDescent="0.25">
      <c r="A54" s="3" t="s">
        <v>380</v>
      </c>
      <c r="B54" s="7" t="s">
        <v>816</v>
      </c>
      <c r="C54" s="8" t="s">
        <v>702</v>
      </c>
      <c r="D54" s="9" t="s">
        <v>222</v>
      </c>
      <c r="E54" s="3" t="s">
        <v>36</v>
      </c>
      <c r="F54" s="3" t="s">
        <v>30</v>
      </c>
      <c r="G54" s="3" t="s">
        <v>22</v>
      </c>
      <c r="H54" s="9" t="s">
        <v>31</v>
      </c>
      <c r="I54" s="9" t="s">
        <v>23</v>
      </c>
      <c r="J54" s="9" t="s">
        <v>24</v>
      </c>
      <c r="K54" s="15" t="s">
        <v>1131</v>
      </c>
      <c r="L54" s="15" t="s">
        <v>1131</v>
      </c>
      <c r="M54" s="15" t="s">
        <v>1131</v>
      </c>
      <c r="N54" s="15" t="s">
        <v>1131</v>
      </c>
      <c r="O54" s="16">
        <v>22</v>
      </c>
      <c r="P54" s="20">
        <v>44</v>
      </c>
    </row>
    <row r="55" spans="1:16" ht="24" customHeight="1" x14ac:dyDescent="0.25">
      <c r="A55" s="3" t="s">
        <v>380</v>
      </c>
      <c r="B55" s="7" t="s">
        <v>817</v>
      </c>
      <c r="C55" s="8" t="s">
        <v>640</v>
      </c>
      <c r="D55" s="9" t="s">
        <v>53</v>
      </c>
      <c r="E55" s="3" t="s">
        <v>20</v>
      </c>
      <c r="F55" s="3" t="s">
        <v>30</v>
      </c>
      <c r="G55" s="3" t="s">
        <v>22</v>
      </c>
      <c r="H55" s="9" t="s">
        <v>31</v>
      </c>
      <c r="I55" s="9" t="s">
        <v>23</v>
      </c>
      <c r="J55" s="9" t="s">
        <v>23</v>
      </c>
      <c r="K55" s="15" t="str">
        <f t="shared" si="0"/>
        <v>THPT PHẠM VĂN SÁNG</v>
      </c>
      <c r="L55" s="15" t="str">
        <f t="shared" si="1"/>
        <v/>
      </c>
      <c r="M55" s="15" t="str">
        <f t="shared" si="2"/>
        <v/>
      </c>
      <c r="N55" s="9">
        <v>1.5</v>
      </c>
      <c r="O55" s="16">
        <v>26</v>
      </c>
      <c r="P55" s="20">
        <v>45</v>
      </c>
    </row>
    <row r="56" spans="1:16" ht="18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>
        <f>45-COUNTBLANK(K11:K55)</f>
        <v>32</v>
      </c>
      <c r="L56" s="13">
        <f t="shared" ref="L56:M56" si="3">45-COUNTBLANK(L11:L55)</f>
        <v>24</v>
      </c>
      <c r="M56" s="13">
        <f t="shared" si="3"/>
        <v>25</v>
      </c>
      <c r="N56" s="13"/>
    </row>
    <row r="57" spans="1:16" ht="42.6" customHeight="1" x14ac:dyDescent="0.25">
      <c r="A57" s="36"/>
      <c r="B57" s="36"/>
      <c r="C57" s="36"/>
      <c r="D57" s="36"/>
      <c r="E57" s="39" t="s">
        <v>1126</v>
      </c>
      <c r="F57" s="36"/>
      <c r="G57" s="36"/>
      <c r="H57" s="36"/>
      <c r="I57" s="36"/>
      <c r="J57" s="36"/>
      <c r="K57" s="36"/>
      <c r="L57" s="36"/>
      <c r="M57" s="36"/>
      <c r="N57" s="36"/>
    </row>
    <row r="58" spans="1:16" ht="0" hidden="1" customHeight="1" x14ac:dyDescent="0.25"/>
    <row r="60" spans="1:16" ht="18.75" x14ac:dyDescent="0.3">
      <c r="O60" s="23">
        <v>18</v>
      </c>
      <c r="P60">
        <v>45</v>
      </c>
    </row>
  </sheetData>
  <sortState ref="B11:K55">
    <sortCondition ref="C11:C55"/>
  </sortState>
  <mergeCells count="6">
    <mergeCell ref="A2:C3"/>
    <mergeCell ref="H2:N3"/>
    <mergeCell ref="C6:I6"/>
    <mergeCell ref="A8:C8"/>
    <mergeCell ref="A57:D57"/>
    <mergeCell ref="E57:N57"/>
  </mergeCells>
  <pageMargins left="0" right="0" top="0" bottom="0" header="0" footer="0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zoomScale="90" zoomScaleNormal="90" workbookViewId="0">
      <pane ySplit="9" topLeftCell="A43" activePane="bottomLeft" state="frozen"/>
      <selection pane="bottomLeft" activeCell="R13" sqref="R13"/>
    </sheetView>
  </sheetViews>
  <sheetFormatPr defaultRowHeight="15" x14ac:dyDescent="0.25"/>
  <cols>
    <col min="1" max="1" width="4.5703125" customWidth="1"/>
    <col min="2" max="2" width="23.42578125" customWidth="1"/>
    <col min="3" max="3" width="7.42578125" customWidth="1"/>
    <col min="4" max="4" width="8.7109375" hidden="1" customWidth="1"/>
    <col min="5" max="5" width="7.140625" hidden="1" customWidth="1"/>
    <col min="6" max="6" width="7" hidden="1" customWidth="1"/>
    <col min="7" max="7" width="8" hidden="1" customWidth="1"/>
    <col min="8" max="9" width="20.85546875" hidden="1" customWidth="1"/>
    <col min="10" max="10" width="20.5703125" hidden="1" customWidth="1"/>
    <col min="11" max="13" width="20.5703125" style="12" customWidth="1"/>
    <col min="14" max="14" width="8.7109375" customWidth="1"/>
    <col min="15" max="15" width="10.42578125" customWidth="1"/>
  </cols>
  <sheetData>
    <row r="1" spans="1:15" ht="14.1" customHeight="1" x14ac:dyDescent="0.25"/>
    <row r="2" spans="1:15" x14ac:dyDescent="0.25">
      <c r="A2" s="36"/>
      <c r="B2" s="36"/>
      <c r="C2" s="36"/>
      <c r="H2" s="36"/>
      <c r="I2" s="36"/>
      <c r="J2" s="36"/>
      <c r="K2" s="36"/>
      <c r="L2" s="36"/>
      <c r="M2" s="36"/>
      <c r="N2" s="36"/>
    </row>
    <row r="3" spans="1:15" x14ac:dyDescent="0.25">
      <c r="A3" s="36"/>
      <c r="B3" s="36"/>
      <c r="C3" s="36"/>
      <c r="H3" s="36"/>
      <c r="I3" s="37"/>
      <c r="J3" s="37"/>
      <c r="K3" s="38"/>
      <c r="L3" s="38"/>
      <c r="M3" s="38"/>
      <c r="N3" s="36"/>
    </row>
    <row r="4" spans="1:15" ht="0.4" customHeight="1" x14ac:dyDescent="0.25"/>
    <row r="5" spans="1:15" ht="3.6" customHeight="1" x14ac:dyDescent="0.25">
      <c r="A5" s="1"/>
      <c r="B5" s="1"/>
    </row>
    <row r="6" spans="1:15" ht="25.15" customHeight="1" x14ac:dyDescent="0.25">
      <c r="C6" s="36"/>
      <c r="D6" s="36"/>
      <c r="E6" s="36"/>
      <c r="F6" s="36"/>
      <c r="G6" s="36"/>
      <c r="H6" s="36"/>
      <c r="I6" s="36"/>
    </row>
    <row r="7" spans="1:15" ht="3.4" customHeight="1" x14ac:dyDescent="0.25"/>
    <row r="8" spans="1:15" ht="22.15" customHeight="1" x14ac:dyDescent="0.25">
      <c r="A8" s="36"/>
      <c r="B8" s="36"/>
      <c r="C8" s="36"/>
    </row>
    <row r="9" spans="1:15" ht="4.1500000000000004" customHeight="1" x14ac:dyDescent="0.25"/>
    <row r="10" spans="1:15" ht="24" customHeight="1" x14ac:dyDescent="0.25">
      <c r="A10" s="2" t="s">
        <v>2</v>
      </c>
      <c r="B10" s="5" t="s">
        <v>554</v>
      </c>
      <c r="C10" s="5" t="s">
        <v>555</v>
      </c>
      <c r="D10" s="10" t="s">
        <v>4</v>
      </c>
      <c r="E10" s="2" t="s">
        <v>6</v>
      </c>
      <c r="F10" s="2" t="s">
        <v>7</v>
      </c>
      <c r="G10" s="2" t="s">
        <v>8</v>
      </c>
      <c r="H10" s="10" t="s">
        <v>9</v>
      </c>
      <c r="I10" s="10" t="s">
        <v>10</v>
      </c>
      <c r="J10" s="10" t="s">
        <v>11</v>
      </c>
      <c r="K10" s="14"/>
      <c r="L10" s="14"/>
      <c r="M10" s="14"/>
      <c r="N10" s="10" t="s">
        <v>12</v>
      </c>
      <c r="O10" s="2" t="s">
        <v>13</v>
      </c>
    </row>
    <row r="11" spans="1:15" ht="24" customHeight="1" x14ac:dyDescent="0.25">
      <c r="A11" s="3" t="s">
        <v>409</v>
      </c>
      <c r="B11" s="7" t="s">
        <v>819</v>
      </c>
      <c r="C11" s="8" t="s">
        <v>557</v>
      </c>
      <c r="D11" s="9" t="s">
        <v>91</v>
      </c>
      <c r="E11" s="3" t="s">
        <v>20</v>
      </c>
      <c r="F11" s="3" t="s">
        <v>30</v>
      </c>
      <c r="G11" s="3" t="s">
        <v>22</v>
      </c>
      <c r="H11" s="9" t="s">
        <v>31</v>
      </c>
      <c r="I11" s="9" t="s">
        <v>23</v>
      </c>
      <c r="J11" s="9" t="s">
        <v>24</v>
      </c>
      <c r="K11" s="15" t="str">
        <f t="shared" ref="K11:K50" si="0">IF(O11&gt;=VLOOKUP(H11,CHUAN,2,0),H11,"")</f>
        <v>THPT PHẠM VĂN SÁNG</v>
      </c>
      <c r="L11" s="15" t="str">
        <f t="shared" ref="L11:L50" si="1">IF(K11="",IF(O11&gt;=VLOOKUP(I11,CHUAN,3,0),I11,""),"")</f>
        <v/>
      </c>
      <c r="M11" s="15" t="str">
        <f t="shared" ref="M11:M50" si="2">IF(AND(K11="",L11=""),IF(O11&gt;=VLOOKUP(J11,CHUAN,4,0),J11,""),"")</f>
        <v/>
      </c>
      <c r="N11" s="9">
        <v>1.5</v>
      </c>
      <c r="O11" s="6">
        <v>40.25</v>
      </c>
    </row>
    <row r="12" spans="1:15" ht="24" customHeight="1" x14ac:dyDescent="0.25">
      <c r="A12" s="3" t="s">
        <v>409</v>
      </c>
      <c r="B12" s="7" t="s">
        <v>820</v>
      </c>
      <c r="C12" s="8" t="s">
        <v>557</v>
      </c>
      <c r="D12" s="9" t="s">
        <v>372</v>
      </c>
      <c r="E12" s="3" t="s">
        <v>36</v>
      </c>
      <c r="F12" s="3" t="s">
        <v>37</v>
      </c>
      <c r="G12" s="3" t="s">
        <v>22</v>
      </c>
      <c r="H12" s="9" t="s">
        <v>121</v>
      </c>
      <c r="I12" s="9" t="s">
        <v>42</v>
      </c>
      <c r="J12" s="9" t="s">
        <v>31</v>
      </c>
      <c r="K12" s="15" t="s">
        <v>1131</v>
      </c>
      <c r="L12" s="15" t="s">
        <v>1131</v>
      </c>
      <c r="M12" s="15" t="s">
        <v>1131</v>
      </c>
      <c r="N12" s="15" t="s">
        <v>1131</v>
      </c>
      <c r="O12" s="6">
        <v>18.5</v>
      </c>
    </row>
    <row r="13" spans="1:15" ht="24" customHeight="1" x14ac:dyDescent="0.25">
      <c r="A13" s="3" t="s">
        <v>409</v>
      </c>
      <c r="B13" s="7" t="s">
        <v>821</v>
      </c>
      <c r="C13" s="8" t="s">
        <v>559</v>
      </c>
      <c r="D13" s="9" t="s">
        <v>34</v>
      </c>
      <c r="E13" s="3" t="s">
        <v>36</v>
      </c>
      <c r="F13" s="3" t="s">
        <v>30</v>
      </c>
      <c r="G13" s="3" t="s">
        <v>22</v>
      </c>
      <c r="H13" s="9" t="s">
        <v>31</v>
      </c>
      <c r="I13" s="9" t="s">
        <v>23</v>
      </c>
      <c r="J13" s="9" t="s">
        <v>24</v>
      </c>
      <c r="K13" s="15" t="str">
        <f t="shared" si="0"/>
        <v>THPT PHẠM VĂN SÁNG</v>
      </c>
      <c r="L13" s="15" t="str">
        <f t="shared" si="1"/>
        <v/>
      </c>
      <c r="M13" s="15" t="str">
        <f t="shared" si="2"/>
        <v/>
      </c>
      <c r="N13" s="9">
        <v>1</v>
      </c>
      <c r="O13" s="6">
        <v>29.25</v>
      </c>
    </row>
    <row r="14" spans="1:15" ht="24" customHeight="1" x14ac:dyDescent="0.25">
      <c r="A14" s="3" t="s">
        <v>409</v>
      </c>
      <c r="B14" s="7" t="s">
        <v>822</v>
      </c>
      <c r="C14" s="8" t="s">
        <v>564</v>
      </c>
      <c r="D14" s="9" t="s">
        <v>411</v>
      </c>
      <c r="E14" s="3" t="s">
        <v>36</v>
      </c>
      <c r="F14" s="3" t="s">
        <v>21</v>
      </c>
      <c r="G14" s="3" t="s">
        <v>22</v>
      </c>
      <c r="H14" s="9" t="s">
        <v>23</v>
      </c>
      <c r="I14" s="9" t="s">
        <v>413</v>
      </c>
      <c r="J14" s="9" t="s">
        <v>25</v>
      </c>
      <c r="K14" s="15" t="s">
        <v>1131</v>
      </c>
      <c r="L14" s="15" t="s">
        <v>1131</v>
      </c>
      <c r="M14" s="15" t="s">
        <v>1131</v>
      </c>
      <c r="N14" s="15" t="s">
        <v>1131</v>
      </c>
      <c r="O14" s="6">
        <v>13.5</v>
      </c>
    </row>
    <row r="15" spans="1:15" ht="24" customHeight="1" x14ac:dyDescent="0.25">
      <c r="A15" s="3" t="s">
        <v>409</v>
      </c>
      <c r="B15" s="7" t="s">
        <v>823</v>
      </c>
      <c r="C15" s="8" t="s">
        <v>564</v>
      </c>
      <c r="D15" s="9" t="s">
        <v>414</v>
      </c>
      <c r="E15" s="3" t="s">
        <v>36</v>
      </c>
      <c r="F15" s="3" t="s">
        <v>21</v>
      </c>
      <c r="G15" s="3" t="s">
        <v>22</v>
      </c>
      <c r="H15" s="9" t="s">
        <v>31</v>
      </c>
      <c r="I15" s="9" t="s">
        <v>23</v>
      </c>
      <c r="J15" s="9" t="s">
        <v>24</v>
      </c>
      <c r="K15" s="15" t="s">
        <v>1131</v>
      </c>
      <c r="L15" s="15" t="s">
        <v>1131</v>
      </c>
      <c r="M15" s="15" t="s">
        <v>1131</v>
      </c>
      <c r="N15" s="15" t="s">
        <v>1131</v>
      </c>
      <c r="O15" s="6">
        <v>19</v>
      </c>
    </row>
    <row r="16" spans="1:15" ht="24" customHeight="1" x14ac:dyDescent="0.25">
      <c r="A16" s="3" t="s">
        <v>409</v>
      </c>
      <c r="B16" s="7" t="s">
        <v>824</v>
      </c>
      <c r="C16" s="8" t="s">
        <v>825</v>
      </c>
      <c r="D16" s="9" t="s">
        <v>415</v>
      </c>
      <c r="E16" s="3" t="s">
        <v>36</v>
      </c>
      <c r="F16" s="3" t="s">
        <v>30</v>
      </c>
      <c r="G16" s="3" t="s">
        <v>22</v>
      </c>
      <c r="H16" s="9" t="s">
        <v>23</v>
      </c>
      <c r="I16" s="9" t="s">
        <v>24</v>
      </c>
      <c r="J16" s="9" t="s">
        <v>25</v>
      </c>
      <c r="K16" s="15" t="s">
        <v>1131</v>
      </c>
      <c r="L16" s="15" t="s">
        <v>1131</v>
      </c>
      <c r="M16" s="15" t="s">
        <v>1131</v>
      </c>
      <c r="N16" s="15" t="s">
        <v>1131</v>
      </c>
      <c r="O16" s="6">
        <v>20.25</v>
      </c>
    </row>
    <row r="17" spans="1:15" ht="24" customHeight="1" x14ac:dyDescent="0.25">
      <c r="A17" s="3" t="s">
        <v>409</v>
      </c>
      <c r="B17" s="7" t="s">
        <v>826</v>
      </c>
      <c r="C17" s="8" t="s">
        <v>827</v>
      </c>
      <c r="D17" s="9" t="s">
        <v>130</v>
      </c>
      <c r="E17" s="3" t="s">
        <v>20</v>
      </c>
      <c r="F17" s="3" t="s">
        <v>21</v>
      </c>
      <c r="G17" s="3" t="s">
        <v>22</v>
      </c>
      <c r="H17" s="9" t="s">
        <v>31</v>
      </c>
      <c r="I17" s="9" t="s">
        <v>23</v>
      </c>
      <c r="J17" s="9" t="s">
        <v>24</v>
      </c>
      <c r="K17" s="15" t="s">
        <v>1131</v>
      </c>
      <c r="L17" s="15" t="s">
        <v>1131</v>
      </c>
      <c r="M17" s="15" t="s">
        <v>1131</v>
      </c>
      <c r="N17" s="15" t="s">
        <v>1131</v>
      </c>
      <c r="O17" s="6">
        <v>20.25</v>
      </c>
    </row>
    <row r="18" spans="1:15" ht="24" customHeight="1" x14ac:dyDescent="0.25">
      <c r="A18" s="3" t="s">
        <v>409</v>
      </c>
      <c r="B18" s="7" t="s">
        <v>828</v>
      </c>
      <c r="C18" s="8" t="s">
        <v>572</v>
      </c>
      <c r="D18" s="9" t="s">
        <v>416</v>
      </c>
      <c r="E18" s="3" t="s">
        <v>36</v>
      </c>
      <c r="F18" s="3" t="s">
        <v>37</v>
      </c>
      <c r="G18" s="3" t="s">
        <v>22</v>
      </c>
      <c r="H18" s="9" t="s">
        <v>42</v>
      </c>
      <c r="I18" s="9" t="s">
        <v>31</v>
      </c>
      <c r="J18" s="9" t="s">
        <v>23</v>
      </c>
      <c r="K18" s="15" t="str">
        <f t="shared" si="0"/>
        <v>THPT BÀ ĐIỂM</v>
      </c>
      <c r="L18" s="15" t="str">
        <f t="shared" si="1"/>
        <v/>
      </c>
      <c r="M18" s="15" t="str">
        <f t="shared" si="2"/>
        <v/>
      </c>
      <c r="N18" s="9">
        <v>1.5</v>
      </c>
      <c r="O18" s="6">
        <v>31.75</v>
      </c>
    </row>
    <row r="19" spans="1:15" ht="24" customHeight="1" x14ac:dyDescent="0.25">
      <c r="A19" s="3" t="s">
        <v>409</v>
      </c>
      <c r="B19" s="7" t="s">
        <v>829</v>
      </c>
      <c r="C19" s="8" t="s">
        <v>717</v>
      </c>
      <c r="D19" s="9" t="s">
        <v>406</v>
      </c>
      <c r="E19" s="3" t="s">
        <v>36</v>
      </c>
      <c r="F19" s="3" t="s">
        <v>30</v>
      </c>
      <c r="G19" s="3" t="s">
        <v>22</v>
      </c>
      <c r="H19" s="9" t="s">
        <v>31</v>
      </c>
      <c r="I19" s="9" t="s">
        <v>23</v>
      </c>
      <c r="J19" s="9" t="s">
        <v>24</v>
      </c>
      <c r="K19" s="15" t="str">
        <f t="shared" si="0"/>
        <v/>
      </c>
      <c r="L19" s="15" t="str">
        <f t="shared" si="1"/>
        <v/>
      </c>
      <c r="M19" s="15" t="str">
        <f t="shared" si="2"/>
        <v>THPT VĨNH LỘC B</v>
      </c>
      <c r="N19" s="9">
        <v>1.5</v>
      </c>
      <c r="O19" s="6">
        <v>23.5</v>
      </c>
    </row>
    <row r="20" spans="1:15" ht="24" customHeight="1" x14ac:dyDescent="0.25">
      <c r="A20" s="3" t="s">
        <v>409</v>
      </c>
      <c r="B20" s="7" t="s">
        <v>664</v>
      </c>
      <c r="C20" s="8" t="s">
        <v>579</v>
      </c>
      <c r="D20" s="9" t="s">
        <v>56</v>
      </c>
      <c r="E20" s="3" t="s">
        <v>36</v>
      </c>
      <c r="F20" s="3" t="s">
        <v>30</v>
      </c>
      <c r="G20" s="3" t="s">
        <v>22</v>
      </c>
      <c r="H20" s="9" t="s">
        <v>31</v>
      </c>
      <c r="I20" s="9" t="s">
        <v>23</v>
      </c>
      <c r="J20" s="9" t="s">
        <v>24</v>
      </c>
      <c r="K20" s="15" t="str">
        <f t="shared" si="0"/>
        <v/>
      </c>
      <c r="L20" s="15" t="str">
        <f t="shared" si="1"/>
        <v>THPT NGUYỄN VĂN CỪ</v>
      </c>
      <c r="M20" s="15" t="str">
        <f t="shared" si="2"/>
        <v/>
      </c>
      <c r="N20" s="9">
        <v>1.5</v>
      </c>
      <c r="O20" s="6">
        <v>24.25</v>
      </c>
    </row>
    <row r="21" spans="1:15" ht="24" customHeight="1" x14ac:dyDescent="0.25">
      <c r="A21" s="3" t="s">
        <v>409</v>
      </c>
      <c r="B21" s="7" t="s">
        <v>830</v>
      </c>
      <c r="C21" s="8" t="s">
        <v>579</v>
      </c>
      <c r="D21" s="9" t="s">
        <v>406</v>
      </c>
      <c r="E21" s="3" t="s">
        <v>36</v>
      </c>
      <c r="F21" s="3" t="s">
        <v>37</v>
      </c>
      <c r="G21" s="3" t="s">
        <v>22</v>
      </c>
      <c r="H21" s="9" t="s">
        <v>42</v>
      </c>
      <c r="I21" s="9" t="s">
        <v>31</v>
      </c>
      <c r="J21" s="9" t="s">
        <v>23</v>
      </c>
      <c r="K21" s="15" t="str">
        <f t="shared" si="0"/>
        <v/>
      </c>
      <c r="L21" s="15" t="str">
        <f t="shared" si="1"/>
        <v>THPT PHẠM VĂN SÁNG</v>
      </c>
      <c r="M21" s="15" t="str">
        <f t="shared" si="2"/>
        <v/>
      </c>
      <c r="N21" s="9">
        <v>1.5</v>
      </c>
      <c r="O21" s="6">
        <v>27.25</v>
      </c>
    </row>
    <row r="22" spans="1:15" ht="24" customHeight="1" x14ac:dyDescent="0.25">
      <c r="A22" s="3" t="s">
        <v>409</v>
      </c>
      <c r="B22" s="7" t="s">
        <v>831</v>
      </c>
      <c r="C22" s="8" t="s">
        <v>581</v>
      </c>
      <c r="D22" s="9" t="s">
        <v>342</v>
      </c>
      <c r="E22" s="3" t="s">
        <v>20</v>
      </c>
      <c r="F22" s="3" t="s">
        <v>37</v>
      </c>
      <c r="G22" s="3" t="s">
        <v>22</v>
      </c>
      <c r="H22" s="9" t="s">
        <v>31</v>
      </c>
      <c r="I22" s="9" t="s">
        <v>23</v>
      </c>
      <c r="J22" s="9" t="s">
        <v>24</v>
      </c>
      <c r="K22" s="15" t="str">
        <f t="shared" si="0"/>
        <v>THPT PHẠM VĂN SÁNG</v>
      </c>
      <c r="L22" s="15" t="str">
        <f t="shared" si="1"/>
        <v/>
      </c>
      <c r="M22" s="15" t="str">
        <f t="shared" si="2"/>
        <v/>
      </c>
      <c r="N22" s="9">
        <v>1.5</v>
      </c>
      <c r="O22" s="6">
        <v>27.25</v>
      </c>
    </row>
    <row r="23" spans="1:15" ht="24" customHeight="1" x14ac:dyDescent="0.25">
      <c r="A23" s="3" t="s">
        <v>409</v>
      </c>
      <c r="B23" s="7" t="s">
        <v>832</v>
      </c>
      <c r="C23" s="8" t="s">
        <v>833</v>
      </c>
      <c r="D23" s="9" t="s">
        <v>418</v>
      </c>
      <c r="E23" s="3" t="s">
        <v>36</v>
      </c>
      <c r="F23" s="3" t="s">
        <v>37</v>
      </c>
      <c r="G23" s="3" t="s">
        <v>22</v>
      </c>
      <c r="H23" s="9" t="s">
        <v>42</v>
      </c>
      <c r="I23" s="9" t="s">
        <v>31</v>
      </c>
      <c r="J23" s="9" t="s">
        <v>23</v>
      </c>
      <c r="K23" s="15" t="str">
        <f t="shared" si="0"/>
        <v>THPT BÀ ĐIỂM</v>
      </c>
      <c r="L23" s="15" t="str">
        <f t="shared" si="1"/>
        <v/>
      </c>
      <c r="M23" s="15" t="str">
        <f t="shared" si="2"/>
        <v/>
      </c>
      <c r="N23" s="9">
        <v>1.5</v>
      </c>
      <c r="O23" s="6">
        <v>29.5</v>
      </c>
    </row>
    <row r="24" spans="1:15" ht="24" customHeight="1" x14ac:dyDescent="0.25">
      <c r="A24" s="3" t="s">
        <v>409</v>
      </c>
      <c r="B24" s="7" t="s">
        <v>834</v>
      </c>
      <c r="C24" s="8" t="s">
        <v>587</v>
      </c>
      <c r="D24" s="9" t="s">
        <v>419</v>
      </c>
      <c r="E24" s="3" t="s">
        <v>20</v>
      </c>
      <c r="F24" s="3" t="s">
        <v>30</v>
      </c>
      <c r="G24" s="3" t="s">
        <v>22</v>
      </c>
      <c r="H24" s="9" t="s">
        <v>42</v>
      </c>
      <c r="I24" s="9" t="s">
        <v>31</v>
      </c>
      <c r="J24" s="9" t="s">
        <v>23</v>
      </c>
      <c r="K24" s="15" t="str">
        <f t="shared" si="0"/>
        <v>THPT BÀ ĐIỂM</v>
      </c>
      <c r="L24" s="15" t="str">
        <f t="shared" si="1"/>
        <v/>
      </c>
      <c r="M24" s="15" t="str">
        <f t="shared" si="2"/>
        <v/>
      </c>
      <c r="N24" s="9">
        <v>1.5</v>
      </c>
      <c r="O24" s="6">
        <v>29.25</v>
      </c>
    </row>
    <row r="25" spans="1:15" ht="24" customHeight="1" x14ac:dyDescent="0.25">
      <c r="A25" s="3" t="s">
        <v>409</v>
      </c>
      <c r="B25" s="7" t="s">
        <v>835</v>
      </c>
      <c r="C25" s="8" t="s">
        <v>587</v>
      </c>
      <c r="D25" s="9" t="s">
        <v>420</v>
      </c>
      <c r="E25" s="3" t="s">
        <v>36</v>
      </c>
      <c r="F25" s="3" t="s">
        <v>30</v>
      </c>
      <c r="G25" s="3" t="s">
        <v>22</v>
      </c>
      <c r="H25" s="9" t="s">
        <v>31</v>
      </c>
      <c r="I25" s="9" t="s">
        <v>23</v>
      </c>
      <c r="J25" s="9" t="s">
        <v>24</v>
      </c>
      <c r="K25" s="15" t="str">
        <f t="shared" si="0"/>
        <v/>
      </c>
      <c r="L25" s="15" t="str">
        <f t="shared" si="1"/>
        <v/>
      </c>
      <c r="M25" s="15" t="str">
        <f t="shared" si="2"/>
        <v>THPT VĨNH LỘC B</v>
      </c>
      <c r="N25" s="9">
        <v>0.5</v>
      </c>
      <c r="O25" s="6">
        <v>23.25</v>
      </c>
    </row>
    <row r="26" spans="1:15" ht="24" customHeight="1" x14ac:dyDescent="0.25">
      <c r="A26" s="3" t="s">
        <v>409</v>
      </c>
      <c r="B26" s="7" t="s">
        <v>670</v>
      </c>
      <c r="C26" s="8" t="s">
        <v>778</v>
      </c>
      <c r="D26" s="9" t="s">
        <v>236</v>
      </c>
      <c r="E26" s="3" t="s">
        <v>36</v>
      </c>
      <c r="F26" s="3" t="s">
        <v>37</v>
      </c>
      <c r="G26" s="3" t="s">
        <v>22</v>
      </c>
      <c r="H26" s="9" t="s">
        <v>121</v>
      </c>
      <c r="I26" s="9" t="s">
        <v>42</v>
      </c>
      <c r="J26" s="9" t="s">
        <v>31</v>
      </c>
      <c r="K26" s="15" t="str">
        <f t="shared" si="0"/>
        <v>THPT NGUYỄN HỮU CẦU</v>
      </c>
      <c r="L26" s="15" t="str">
        <f t="shared" si="1"/>
        <v/>
      </c>
      <c r="M26" s="15" t="str">
        <f t="shared" si="2"/>
        <v/>
      </c>
      <c r="N26" s="9">
        <v>1.5</v>
      </c>
      <c r="O26" s="6">
        <v>34.75</v>
      </c>
    </row>
    <row r="27" spans="1:15" ht="24" customHeight="1" x14ac:dyDescent="0.25">
      <c r="A27" s="3" t="s">
        <v>409</v>
      </c>
      <c r="B27" s="7" t="s">
        <v>836</v>
      </c>
      <c r="C27" s="8" t="s">
        <v>837</v>
      </c>
      <c r="D27" s="9" t="s">
        <v>199</v>
      </c>
      <c r="E27" s="3" t="s">
        <v>20</v>
      </c>
      <c r="F27" s="3" t="s">
        <v>37</v>
      </c>
      <c r="G27" s="3" t="s">
        <v>22</v>
      </c>
      <c r="H27" s="9" t="s">
        <v>31</v>
      </c>
      <c r="I27" s="9" t="s">
        <v>23</v>
      </c>
      <c r="J27" s="9" t="s">
        <v>24</v>
      </c>
      <c r="K27" s="15" t="str">
        <f t="shared" si="0"/>
        <v/>
      </c>
      <c r="L27" s="15" t="str">
        <f t="shared" si="1"/>
        <v/>
      </c>
      <c r="M27" s="15" t="str">
        <f t="shared" si="2"/>
        <v>THPT VĨNH LỘC B</v>
      </c>
      <c r="N27" s="9">
        <v>1.5</v>
      </c>
      <c r="O27" s="6">
        <v>23.75</v>
      </c>
    </row>
    <row r="28" spans="1:15" ht="24" customHeight="1" x14ac:dyDescent="0.25">
      <c r="A28" s="3" t="s">
        <v>409</v>
      </c>
      <c r="B28" s="7" t="s">
        <v>838</v>
      </c>
      <c r="C28" s="8" t="s">
        <v>594</v>
      </c>
      <c r="D28" s="9" t="s">
        <v>421</v>
      </c>
      <c r="E28" s="3" t="s">
        <v>20</v>
      </c>
      <c r="F28" s="3" t="s">
        <v>30</v>
      </c>
      <c r="G28" s="3" t="s">
        <v>22</v>
      </c>
      <c r="H28" s="9" t="s">
        <v>23</v>
      </c>
      <c r="I28" s="9" t="s">
        <v>24</v>
      </c>
      <c r="J28" s="9" t="s">
        <v>25</v>
      </c>
      <c r="K28" s="15" t="str">
        <f t="shared" si="0"/>
        <v>THPT NGUYỄN VĂN CỪ</v>
      </c>
      <c r="L28" s="15" t="str">
        <f t="shared" si="1"/>
        <v/>
      </c>
      <c r="M28" s="15" t="str">
        <f t="shared" si="2"/>
        <v/>
      </c>
      <c r="N28" s="9">
        <v>1.5</v>
      </c>
      <c r="O28" s="6">
        <v>24</v>
      </c>
    </row>
    <row r="29" spans="1:15" ht="24" customHeight="1" x14ac:dyDescent="0.25">
      <c r="A29" s="3" t="s">
        <v>409</v>
      </c>
      <c r="B29" s="7" t="s">
        <v>839</v>
      </c>
      <c r="C29" s="8" t="s">
        <v>733</v>
      </c>
      <c r="D29" s="9" t="s">
        <v>422</v>
      </c>
      <c r="E29" s="3" t="s">
        <v>20</v>
      </c>
      <c r="F29" s="3" t="s">
        <v>30</v>
      </c>
      <c r="G29" s="3" t="s">
        <v>22</v>
      </c>
      <c r="H29" s="9" t="s">
        <v>31</v>
      </c>
      <c r="I29" s="9" t="s">
        <v>23</v>
      </c>
      <c r="J29" s="9" t="s">
        <v>24</v>
      </c>
      <c r="K29" s="15" t="str">
        <f t="shared" si="0"/>
        <v/>
      </c>
      <c r="L29" s="15" t="str">
        <f t="shared" si="1"/>
        <v/>
      </c>
      <c r="M29" s="15" t="str">
        <f t="shared" si="2"/>
        <v>THPT VĨNH LỘC B</v>
      </c>
      <c r="N29" s="9">
        <v>1.5</v>
      </c>
      <c r="O29" s="6">
        <v>23.75</v>
      </c>
    </row>
    <row r="30" spans="1:15" ht="15" customHeight="1" x14ac:dyDescent="0.25">
      <c r="A30" s="3" t="s">
        <v>409</v>
      </c>
      <c r="B30" s="7" t="s">
        <v>840</v>
      </c>
      <c r="C30" s="8" t="s">
        <v>598</v>
      </c>
      <c r="D30" s="9" t="s">
        <v>424</v>
      </c>
      <c r="E30" s="3" t="s">
        <v>20</v>
      </c>
      <c r="F30" s="3" t="s">
        <v>37</v>
      </c>
      <c r="G30" s="3" t="s">
        <v>22</v>
      </c>
      <c r="H30" s="9" t="s">
        <v>42</v>
      </c>
      <c r="I30" s="9" t="s">
        <v>31</v>
      </c>
      <c r="J30" s="9" t="s">
        <v>23</v>
      </c>
      <c r="K30" s="15" t="str">
        <f t="shared" si="0"/>
        <v/>
      </c>
      <c r="L30" s="15" t="str">
        <f t="shared" si="1"/>
        <v>THPT PHẠM VĂN SÁNG</v>
      </c>
      <c r="M30" s="15" t="str">
        <f t="shared" si="2"/>
        <v/>
      </c>
      <c r="N30" s="9">
        <v>1.5</v>
      </c>
      <c r="O30" s="6">
        <v>27.25</v>
      </c>
    </row>
    <row r="31" spans="1:15" ht="24" customHeight="1" x14ac:dyDescent="0.25">
      <c r="A31" s="3" t="s">
        <v>409</v>
      </c>
      <c r="B31" s="7" t="s">
        <v>841</v>
      </c>
      <c r="C31" s="8" t="s">
        <v>600</v>
      </c>
      <c r="D31" s="9" t="s">
        <v>425</v>
      </c>
      <c r="E31" s="3" t="s">
        <v>20</v>
      </c>
      <c r="F31" s="3" t="s">
        <v>37</v>
      </c>
      <c r="G31" s="3" t="s">
        <v>22</v>
      </c>
      <c r="H31" s="9" t="s">
        <v>42</v>
      </c>
      <c r="I31" s="9" t="s">
        <v>31</v>
      </c>
      <c r="J31" s="9" t="s">
        <v>23</v>
      </c>
      <c r="K31" s="15" t="str">
        <f t="shared" si="0"/>
        <v>THPT BÀ ĐIỂM</v>
      </c>
      <c r="L31" s="15" t="str">
        <f t="shared" si="1"/>
        <v/>
      </c>
      <c r="M31" s="15" t="str">
        <f t="shared" si="2"/>
        <v/>
      </c>
      <c r="N31" s="9">
        <v>1.5</v>
      </c>
      <c r="O31" s="6">
        <v>29.5</v>
      </c>
    </row>
    <row r="32" spans="1:15" ht="24" customHeight="1" x14ac:dyDescent="0.25">
      <c r="A32" s="3" t="s">
        <v>409</v>
      </c>
      <c r="B32" s="7" t="s">
        <v>842</v>
      </c>
      <c r="C32" s="8" t="s">
        <v>843</v>
      </c>
      <c r="D32" s="9" t="s">
        <v>426</v>
      </c>
      <c r="E32" s="3" t="s">
        <v>36</v>
      </c>
      <c r="F32" s="3" t="s">
        <v>21</v>
      </c>
      <c r="G32" s="3" t="s">
        <v>22</v>
      </c>
      <c r="H32" s="9" t="s">
        <v>23</v>
      </c>
      <c r="I32" s="9" t="s">
        <v>24</v>
      </c>
      <c r="J32" s="9" t="s">
        <v>202</v>
      </c>
      <c r="K32" s="15" t="s">
        <v>1131</v>
      </c>
      <c r="L32" s="15" t="s">
        <v>1131</v>
      </c>
      <c r="M32" s="15" t="s">
        <v>1131</v>
      </c>
      <c r="N32" s="15" t="s">
        <v>1131</v>
      </c>
      <c r="O32" s="6">
        <v>17.25</v>
      </c>
    </row>
    <row r="33" spans="1:15" ht="24" customHeight="1" x14ac:dyDescent="0.25">
      <c r="A33" s="3" t="s">
        <v>409</v>
      </c>
      <c r="B33" s="7" t="s">
        <v>670</v>
      </c>
      <c r="C33" s="8" t="s">
        <v>604</v>
      </c>
      <c r="D33" s="9" t="s">
        <v>207</v>
      </c>
      <c r="E33" s="3" t="s">
        <v>36</v>
      </c>
      <c r="F33" s="3" t="s">
        <v>21</v>
      </c>
      <c r="G33" s="3" t="s">
        <v>22</v>
      </c>
      <c r="H33" s="9" t="s">
        <v>31</v>
      </c>
      <c r="I33" s="9" t="s">
        <v>23</v>
      </c>
      <c r="J33" s="9" t="s">
        <v>24</v>
      </c>
      <c r="K33" s="15" t="s">
        <v>1131</v>
      </c>
      <c r="L33" s="15" t="s">
        <v>1131</v>
      </c>
      <c r="M33" s="15" t="s">
        <v>1131</v>
      </c>
      <c r="N33" s="15" t="s">
        <v>1131</v>
      </c>
      <c r="O33" s="6">
        <v>20.25</v>
      </c>
    </row>
    <row r="34" spans="1:15" ht="24" customHeight="1" x14ac:dyDescent="0.25">
      <c r="A34" s="3" t="s">
        <v>409</v>
      </c>
      <c r="B34" s="7" t="s">
        <v>688</v>
      </c>
      <c r="C34" s="8" t="s">
        <v>680</v>
      </c>
      <c r="D34" s="9" t="s">
        <v>427</v>
      </c>
      <c r="E34" s="3" t="s">
        <v>36</v>
      </c>
      <c r="F34" s="3" t="s">
        <v>21</v>
      </c>
      <c r="G34" s="3" t="s">
        <v>22</v>
      </c>
      <c r="H34" s="9" t="s">
        <v>31</v>
      </c>
      <c r="I34" s="9" t="s">
        <v>23</v>
      </c>
      <c r="J34" s="9" t="s">
        <v>24</v>
      </c>
      <c r="K34" s="15" t="s">
        <v>1131</v>
      </c>
      <c r="L34" s="15" t="s">
        <v>1131</v>
      </c>
      <c r="M34" s="15" t="s">
        <v>1131</v>
      </c>
      <c r="N34" s="15" t="s">
        <v>1131</v>
      </c>
      <c r="O34" s="6">
        <v>16.75</v>
      </c>
    </row>
    <row r="35" spans="1:15" ht="24" customHeight="1" x14ac:dyDescent="0.25">
      <c r="A35" s="3" t="s">
        <v>409</v>
      </c>
      <c r="B35" s="7" t="s">
        <v>844</v>
      </c>
      <c r="C35" s="8" t="s">
        <v>736</v>
      </c>
      <c r="D35" s="9" t="s">
        <v>428</v>
      </c>
      <c r="E35" s="3" t="s">
        <v>36</v>
      </c>
      <c r="F35" s="3" t="s">
        <v>21</v>
      </c>
      <c r="G35" s="3" t="s">
        <v>22</v>
      </c>
      <c r="H35" s="9" t="s">
        <v>23</v>
      </c>
      <c r="I35" s="9" t="s">
        <v>24</v>
      </c>
      <c r="J35" s="9" t="s">
        <v>25</v>
      </c>
      <c r="K35" s="15" t="s">
        <v>1131</v>
      </c>
      <c r="L35" s="15" t="s">
        <v>1131</v>
      </c>
      <c r="M35" s="15" t="s">
        <v>1131</v>
      </c>
      <c r="N35" s="15" t="s">
        <v>1131</v>
      </c>
      <c r="O35" s="6">
        <v>15.25</v>
      </c>
    </row>
    <row r="36" spans="1:15" ht="24" customHeight="1" x14ac:dyDescent="0.25">
      <c r="A36" s="3" t="s">
        <v>409</v>
      </c>
      <c r="B36" s="7" t="s">
        <v>845</v>
      </c>
      <c r="C36" s="8" t="s">
        <v>681</v>
      </c>
      <c r="D36" s="9" t="s">
        <v>429</v>
      </c>
      <c r="E36" s="3" t="s">
        <v>36</v>
      </c>
      <c r="F36" s="3" t="s">
        <v>37</v>
      </c>
      <c r="G36" s="3" t="s">
        <v>22</v>
      </c>
      <c r="H36" s="9" t="s">
        <v>121</v>
      </c>
      <c r="I36" s="9" t="s">
        <v>42</v>
      </c>
      <c r="J36" s="9" t="s">
        <v>31</v>
      </c>
      <c r="K36" s="15" t="str">
        <f t="shared" si="0"/>
        <v>THPT NGUYỄN HỮU CẦU</v>
      </c>
      <c r="L36" s="15" t="str">
        <f t="shared" si="1"/>
        <v/>
      </c>
      <c r="M36" s="15" t="str">
        <f t="shared" si="2"/>
        <v/>
      </c>
      <c r="N36" s="9">
        <v>1.5</v>
      </c>
      <c r="O36" s="6">
        <v>35.5</v>
      </c>
    </row>
    <row r="37" spans="1:15" ht="24" customHeight="1" x14ac:dyDescent="0.25">
      <c r="A37" s="3" t="s">
        <v>409</v>
      </c>
      <c r="B37" s="7" t="s">
        <v>850</v>
      </c>
      <c r="C37" s="8" t="s">
        <v>619</v>
      </c>
      <c r="D37" s="9" t="s">
        <v>432</v>
      </c>
      <c r="E37" s="3" t="s">
        <v>36</v>
      </c>
      <c r="F37" s="3" t="s">
        <v>30</v>
      </c>
      <c r="G37" s="3" t="s">
        <v>22</v>
      </c>
      <c r="H37" s="9" t="s">
        <v>31</v>
      </c>
      <c r="I37" s="9" t="s">
        <v>23</v>
      </c>
      <c r="J37" s="9" t="s">
        <v>24</v>
      </c>
      <c r="K37" s="15" t="str">
        <f t="shared" si="0"/>
        <v>THPT PHẠM VĂN SÁNG</v>
      </c>
      <c r="L37" s="15" t="str">
        <f t="shared" si="1"/>
        <v/>
      </c>
      <c r="M37" s="15" t="str">
        <f t="shared" si="2"/>
        <v/>
      </c>
      <c r="N37" s="9">
        <v>1.5</v>
      </c>
      <c r="O37" s="6">
        <v>28</v>
      </c>
    </row>
    <row r="38" spans="1:15" ht="24" customHeight="1" x14ac:dyDescent="0.25">
      <c r="A38" s="3" t="s">
        <v>409</v>
      </c>
      <c r="B38" s="7" t="s">
        <v>848</v>
      </c>
      <c r="C38" s="8" t="s">
        <v>849</v>
      </c>
      <c r="D38" s="9" t="s">
        <v>431</v>
      </c>
      <c r="E38" s="3" t="s">
        <v>20</v>
      </c>
      <c r="F38" s="3" t="s">
        <v>37</v>
      </c>
      <c r="G38" s="3" t="s">
        <v>22</v>
      </c>
      <c r="H38" s="9" t="s">
        <v>42</v>
      </c>
      <c r="I38" s="9" t="s">
        <v>31</v>
      </c>
      <c r="J38" s="9" t="s">
        <v>23</v>
      </c>
      <c r="K38" s="15" t="str">
        <f t="shared" si="0"/>
        <v/>
      </c>
      <c r="L38" s="15" t="str">
        <f t="shared" si="1"/>
        <v>THPT PHẠM VĂN SÁNG</v>
      </c>
      <c r="M38" s="15" t="str">
        <f t="shared" si="2"/>
        <v/>
      </c>
      <c r="N38" s="9">
        <v>1.5</v>
      </c>
      <c r="O38" s="6">
        <v>27.25</v>
      </c>
    </row>
    <row r="39" spans="1:15" ht="24" customHeight="1" x14ac:dyDescent="0.25">
      <c r="A39" s="3" t="s">
        <v>409</v>
      </c>
      <c r="B39" s="7" t="s">
        <v>851</v>
      </c>
      <c r="C39" s="8" t="s">
        <v>693</v>
      </c>
      <c r="D39" s="9" t="s">
        <v>387</v>
      </c>
      <c r="E39" s="3" t="s">
        <v>36</v>
      </c>
      <c r="F39" s="3" t="s">
        <v>21</v>
      </c>
      <c r="G39" s="3" t="s">
        <v>22</v>
      </c>
      <c r="H39" s="9" t="s">
        <v>23</v>
      </c>
      <c r="I39" s="9" t="s">
        <v>24</v>
      </c>
      <c r="J39" s="9" t="s">
        <v>25</v>
      </c>
      <c r="K39" s="15" t="s">
        <v>1131</v>
      </c>
      <c r="L39" s="15" t="s">
        <v>1131</v>
      </c>
      <c r="M39" s="15" t="s">
        <v>1131</v>
      </c>
      <c r="N39" s="15" t="s">
        <v>1131</v>
      </c>
      <c r="O39" s="6">
        <v>18.5</v>
      </c>
    </row>
    <row r="40" spans="1:15" ht="24" customHeight="1" x14ac:dyDescent="0.25">
      <c r="A40" s="3" t="s">
        <v>409</v>
      </c>
      <c r="B40" s="7" t="s">
        <v>852</v>
      </c>
      <c r="C40" s="8" t="s">
        <v>745</v>
      </c>
      <c r="D40" s="9" t="s">
        <v>433</v>
      </c>
      <c r="E40" s="3" t="s">
        <v>36</v>
      </c>
      <c r="F40" s="3" t="s">
        <v>37</v>
      </c>
      <c r="G40" s="3" t="s">
        <v>22</v>
      </c>
      <c r="H40" s="9" t="s">
        <v>42</v>
      </c>
      <c r="I40" s="9" t="s">
        <v>31</v>
      </c>
      <c r="J40" s="9" t="s">
        <v>23</v>
      </c>
      <c r="K40" s="15" t="str">
        <f t="shared" si="0"/>
        <v>THPT BÀ ĐIỂM</v>
      </c>
      <c r="L40" s="15" t="str">
        <f t="shared" si="1"/>
        <v/>
      </c>
      <c r="M40" s="15" t="str">
        <f t="shared" si="2"/>
        <v/>
      </c>
      <c r="N40" s="9">
        <v>1.5</v>
      </c>
      <c r="O40" s="6">
        <v>36.5</v>
      </c>
    </row>
    <row r="41" spans="1:15" ht="24" customHeight="1" x14ac:dyDescent="0.25">
      <c r="A41" s="3" t="s">
        <v>409</v>
      </c>
      <c r="B41" s="7" t="s">
        <v>853</v>
      </c>
      <c r="C41" s="8" t="s">
        <v>695</v>
      </c>
      <c r="D41" s="9" t="s">
        <v>119</v>
      </c>
      <c r="E41" s="3" t="s">
        <v>20</v>
      </c>
      <c r="F41" s="3" t="s">
        <v>30</v>
      </c>
      <c r="G41" s="3" t="s">
        <v>22</v>
      </c>
      <c r="H41" s="9" t="s">
        <v>31</v>
      </c>
      <c r="I41" s="9" t="s">
        <v>23</v>
      </c>
      <c r="J41" s="9" t="s">
        <v>24</v>
      </c>
      <c r="K41" s="15" t="str">
        <f t="shared" si="0"/>
        <v/>
      </c>
      <c r="L41" s="15" t="str">
        <f t="shared" si="1"/>
        <v/>
      </c>
      <c r="M41" s="15" t="str">
        <f t="shared" si="2"/>
        <v>THPT VĨNH LỘC B</v>
      </c>
      <c r="N41" s="9">
        <v>1.5</v>
      </c>
      <c r="O41" s="6">
        <v>23.5</v>
      </c>
    </row>
    <row r="42" spans="1:15" ht="24" customHeight="1" x14ac:dyDescent="0.25">
      <c r="A42" s="3" t="s">
        <v>409</v>
      </c>
      <c r="B42" s="7" t="s">
        <v>854</v>
      </c>
      <c r="C42" s="8" t="s">
        <v>855</v>
      </c>
      <c r="D42" s="9" t="s">
        <v>324</v>
      </c>
      <c r="E42" s="3" t="s">
        <v>20</v>
      </c>
      <c r="F42" s="3" t="s">
        <v>30</v>
      </c>
      <c r="G42" s="3" t="s">
        <v>22</v>
      </c>
      <c r="H42" s="9" t="s">
        <v>23</v>
      </c>
      <c r="I42" s="9" t="s">
        <v>24</v>
      </c>
      <c r="J42" s="9" t="s">
        <v>229</v>
      </c>
      <c r="K42" s="15" t="str">
        <f t="shared" si="0"/>
        <v>THPT NGUYỄN VĂN CỪ</v>
      </c>
      <c r="L42" s="15" t="str">
        <f t="shared" si="1"/>
        <v/>
      </c>
      <c r="M42" s="15" t="str">
        <f t="shared" si="2"/>
        <v/>
      </c>
      <c r="N42" s="9">
        <v>1</v>
      </c>
      <c r="O42" s="6">
        <v>24.25</v>
      </c>
    </row>
    <row r="43" spans="1:15" ht="24" customHeight="1" x14ac:dyDescent="0.25">
      <c r="A43" s="3" t="s">
        <v>409</v>
      </c>
      <c r="B43" s="7" t="s">
        <v>836</v>
      </c>
      <c r="C43" s="8" t="s">
        <v>612</v>
      </c>
      <c r="D43" s="9" t="s">
        <v>136</v>
      </c>
      <c r="E43" s="3" t="s">
        <v>20</v>
      </c>
      <c r="F43" s="3" t="s">
        <v>30</v>
      </c>
      <c r="G43" s="3" t="s">
        <v>22</v>
      </c>
      <c r="H43" s="9" t="s">
        <v>31</v>
      </c>
      <c r="I43" s="9" t="s">
        <v>23</v>
      </c>
      <c r="J43" s="9" t="s">
        <v>24</v>
      </c>
      <c r="K43" s="15" t="str">
        <f t="shared" si="0"/>
        <v/>
      </c>
      <c r="L43" s="15" t="str">
        <f t="shared" si="1"/>
        <v>THPT NGUYỄN VĂN CỪ</v>
      </c>
      <c r="M43" s="15" t="str">
        <f t="shared" si="2"/>
        <v/>
      </c>
      <c r="N43" s="9">
        <v>1.5</v>
      </c>
      <c r="O43" s="6">
        <v>24.75</v>
      </c>
    </row>
    <row r="44" spans="1:15" ht="24" customHeight="1" x14ac:dyDescent="0.25">
      <c r="A44" s="3" t="s">
        <v>409</v>
      </c>
      <c r="B44" s="7" t="s">
        <v>856</v>
      </c>
      <c r="C44" s="8" t="s">
        <v>747</v>
      </c>
      <c r="D44" s="9" t="s">
        <v>434</v>
      </c>
      <c r="E44" s="3" t="s">
        <v>20</v>
      </c>
      <c r="F44" s="3" t="s">
        <v>30</v>
      </c>
      <c r="G44" s="3" t="s">
        <v>22</v>
      </c>
      <c r="H44" s="9" t="s">
        <v>31</v>
      </c>
      <c r="I44" s="9" t="s">
        <v>23</v>
      </c>
      <c r="J44" s="9" t="s">
        <v>24</v>
      </c>
      <c r="K44" s="15" t="s">
        <v>1131</v>
      </c>
      <c r="L44" s="15" t="s">
        <v>1131</v>
      </c>
      <c r="M44" s="15" t="s">
        <v>1131</v>
      </c>
      <c r="N44" s="15" t="s">
        <v>1131</v>
      </c>
      <c r="O44" s="6">
        <v>21.25</v>
      </c>
    </row>
    <row r="45" spans="1:15" ht="24" customHeight="1" x14ac:dyDescent="0.25">
      <c r="A45" s="3" t="s">
        <v>409</v>
      </c>
      <c r="B45" s="7" t="s">
        <v>857</v>
      </c>
      <c r="C45" s="8" t="s">
        <v>858</v>
      </c>
      <c r="D45" s="9" t="s">
        <v>435</v>
      </c>
      <c r="E45" s="3" t="s">
        <v>36</v>
      </c>
      <c r="F45" s="3" t="s">
        <v>37</v>
      </c>
      <c r="G45" s="3" t="s">
        <v>22</v>
      </c>
      <c r="H45" s="9" t="s">
        <v>31</v>
      </c>
      <c r="I45" s="9" t="s">
        <v>23</v>
      </c>
      <c r="J45" s="9" t="s">
        <v>24</v>
      </c>
      <c r="K45" s="15" t="str">
        <f t="shared" si="0"/>
        <v>THPT PHẠM VĂN SÁNG</v>
      </c>
      <c r="L45" s="15" t="str">
        <f t="shared" si="1"/>
        <v/>
      </c>
      <c r="M45" s="15" t="str">
        <f t="shared" si="2"/>
        <v/>
      </c>
      <c r="N45" s="9">
        <v>1.5</v>
      </c>
      <c r="O45" s="6">
        <v>27</v>
      </c>
    </row>
    <row r="46" spans="1:15" ht="24" customHeight="1" x14ac:dyDescent="0.25">
      <c r="A46" s="3" t="s">
        <v>409</v>
      </c>
      <c r="B46" s="7" t="s">
        <v>649</v>
      </c>
      <c r="C46" s="8" t="s">
        <v>846</v>
      </c>
      <c r="D46" s="9" t="s">
        <v>373</v>
      </c>
      <c r="E46" s="3" t="s">
        <v>36</v>
      </c>
      <c r="F46" s="3" t="s">
        <v>30</v>
      </c>
      <c r="G46" s="3" t="s">
        <v>22</v>
      </c>
      <c r="H46" s="9" t="s">
        <v>31</v>
      </c>
      <c r="I46" s="9" t="s">
        <v>23</v>
      </c>
      <c r="J46" s="9" t="s">
        <v>24</v>
      </c>
      <c r="K46" s="15" t="s">
        <v>1131</v>
      </c>
      <c r="L46" s="15" t="s">
        <v>1131</v>
      </c>
      <c r="M46" s="15" t="s">
        <v>1131</v>
      </c>
      <c r="N46" s="15" t="s">
        <v>1131</v>
      </c>
      <c r="O46" s="6">
        <v>21.25</v>
      </c>
    </row>
    <row r="47" spans="1:15" ht="24" customHeight="1" x14ac:dyDescent="0.25">
      <c r="A47" s="3" t="s">
        <v>409</v>
      </c>
      <c r="B47" s="7" t="s">
        <v>847</v>
      </c>
      <c r="C47" s="8" t="s">
        <v>686</v>
      </c>
      <c r="D47" s="9" t="s">
        <v>430</v>
      </c>
      <c r="E47" s="3" t="s">
        <v>20</v>
      </c>
      <c r="F47" s="3" t="s">
        <v>30</v>
      </c>
      <c r="G47" s="3" t="s">
        <v>22</v>
      </c>
      <c r="H47" s="9" t="s">
        <v>31</v>
      </c>
      <c r="I47" s="9" t="s">
        <v>23</v>
      </c>
      <c r="J47" s="9" t="s">
        <v>24</v>
      </c>
      <c r="K47" s="15" t="str">
        <f t="shared" si="0"/>
        <v>THPT PHẠM VĂN SÁNG</v>
      </c>
      <c r="L47" s="15" t="str">
        <f t="shared" si="1"/>
        <v/>
      </c>
      <c r="M47" s="15" t="str">
        <f t="shared" si="2"/>
        <v/>
      </c>
      <c r="N47" s="9">
        <v>1.5</v>
      </c>
      <c r="O47" s="6">
        <v>25.5</v>
      </c>
    </row>
    <row r="48" spans="1:15" ht="15" customHeight="1" x14ac:dyDescent="0.25">
      <c r="A48" s="3" t="s">
        <v>409</v>
      </c>
      <c r="B48" s="7" t="s">
        <v>859</v>
      </c>
      <c r="C48" s="8" t="s">
        <v>815</v>
      </c>
      <c r="D48" s="9" t="s">
        <v>309</v>
      </c>
      <c r="E48" s="3" t="s">
        <v>20</v>
      </c>
      <c r="F48" s="3" t="s">
        <v>30</v>
      </c>
      <c r="G48" s="3" t="s">
        <v>22</v>
      </c>
      <c r="H48" s="9" t="s">
        <v>31</v>
      </c>
      <c r="I48" s="9" t="s">
        <v>23</v>
      </c>
      <c r="J48" s="9" t="s">
        <v>299</v>
      </c>
      <c r="K48" s="15" t="str">
        <f t="shared" si="0"/>
        <v/>
      </c>
      <c r="L48" s="15" t="str">
        <f t="shared" si="1"/>
        <v>THPT NGUYỄN VĂN CỪ</v>
      </c>
      <c r="M48" s="15" t="str">
        <f t="shared" si="2"/>
        <v/>
      </c>
      <c r="N48" s="9">
        <v>1.5</v>
      </c>
      <c r="O48" s="6">
        <v>25</v>
      </c>
    </row>
    <row r="49" spans="1:16" ht="24" customHeight="1" x14ac:dyDescent="0.25">
      <c r="A49" s="3" t="s">
        <v>409</v>
      </c>
      <c r="B49" s="7" t="s">
        <v>860</v>
      </c>
      <c r="C49" s="8" t="s">
        <v>637</v>
      </c>
      <c r="D49" s="9" t="s">
        <v>236</v>
      </c>
      <c r="E49" s="3" t="s">
        <v>20</v>
      </c>
      <c r="F49" s="3" t="s">
        <v>30</v>
      </c>
      <c r="G49" s="3" t="s">
        <v>22</v>
      </c>
      <c r="H49" s="9" t="s">
        <v>23</v>
      </c>
      <c r="I49" s="9" t="s">
        <v>24</v>
      </c>
      <c r="J49" s="9" t="s">
        <v>229</v>
      </c>
      <c r="K49" s="15" t="s">
        <v>1131</v>
      </c>
      <c r="L49" s="15" t="s">
        <v>1131</v>
      </c>
      <c r="M49" s="15" t="s">
        <v>1131</v>
      </c>
      <c r="N49" s="15" t="s">
        <v>1131</v>
      </c>
      <c r="O49" s="6">
        <v>17.25</v>
      </c>
    </row>
    <row r="50" spans="1:16" ht="24" customHeight="1" x14ac:dyDescent="0.25">
      <c r="A50" s="3" t="s">
        <v>409</v>
      </c>
      <c r="B50" s="7" t="s">
        <v>861</v>
      </c>
      <c r="C50" s="8" t="s">
        <v>637</v>
      </c>
      <c r="D50" s="9" t="s">
        <v>241</v>
      </c>
      <c r="E50" s="3" t="s">
        <v>20</v>
      </c>
      <c r="F50" s="3" t="s">
        <v>30</v>
      </c>
      <c r="G50" s="3" t="s">
        <v>22</v>
      </c>
      <c r="H50" s="9" t="s">
        <v>31</v>
      </c>
      <c r="I50" s="9" t="s">
        <v>23</v>
      </c>
      <c r="J50" s="9" t="s">
        <v>24</v>
      </c>
      <c r="K50" s="15" t="str">
        <f t="shared" si="0"/>
        <v>THPT PHẠM VĂN SÁNG</v>
      </c>
      <c r="L50" s="15" t="str">
        <f t="shared" si="1"/>
        <v/>
      </c>
      <c r="M50" s="15" t="str">
        <f t="shared" si="2"/>
        <v/>
      </c>
      <c r="N50" s="9">
        <v>1.5</v>
      </c>
      <c r="O50" s="6">
        <v>29.75</v>
      </c>
    </row>
    <row r="51" spans="1:16" ht="24" customHeight="1" x14ac:dyDescent="0.25">
      <c r="A51" s="3" t="s">
        <v>409</v>
      </c>
      <c r="B51" s="7" t="s">
        <v>528</v>
      </c>
      <c r="C51" s="8" t="s">
        <v>637</v>
      </c>
      <c r="D51" s="9" t="s">
        <v>437</v>
      </c>
      <c r="E51" s="3" t="s">
        <v>20</v>
      </c>
      <c r="F51" s="3" t="s">
        <v>37</v>
      </c>
      <c r="G51" s="3" t="s">
        <v>22</v>
      </c>
      <c r="H51" s="9" t="s">
        <v>42</v>
      </c>
      <c r="I51" s="9" t="s">
        <v>31</v>
      </c>
      <c r="J51" s="9" t="s">
        <v>23</v>
      </c>
      <c r="K51" s="15" t="s">
        <v>1131</v>
      </c>
      <c r="L51" s="15" t="s">
        <v>1131</v>
      </c>
      <c r="M51" s="15" t="s">
        <v>1131</v>
      </c>
      <c r="N51" s="15" t="s">
        <v>1131</v>
      </c>
      <c r="O51" s="6">
        <v>18.75</v>
      </c>
    </row>
    <row r="52" spans="1:16" ht="18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>
        <f>41-COUNTBLANK(K11:K51)</f>
        <v>30</v>
      </c>
      <c r="L52" s="13">
        <f t="shared" ref="L52:M52" si="3">41-COUNTBLANK(L11:L51)</f>
        <v>20</v>
      </c>
      <c r="M52" s="13">
        <f t="shared" si="3"/>
        <v>19</v>
      </c>
      <c r="N52" s="13"/>
    </row>
    <row r="53" spans="1:16" ht="42.6" customHeight="1" x14ac:dyDescent="0.3">
      <c r="A53" s="36"/>
      <c r="B53" s="36"/>
      <c r="C53" s="36"/>
      <c r="D53" s="36"/>
      <c r="E53" s="35" t="s">
        <v>193</v>
      </c>
      <c r="F53" s="36"/>
      <c r="G53" s="36"/>
      <c r="H53" s="36"/>
      <c r="I53" s="36"/>
      <c r="J53" s="36"/>
      <c r="K53" s="36"/>
      <c r="L53" s="36"/>
      <c r="M53" s="36"/>
      <c r="N53" s="36"/>
      <c r="O53" s="23">
        <v>14</v>
      </c>
      <c r="P53">
        <v>41</v>
      </c>
    </row>
    <row r="54" spans="1:16" ht="0" hidden="1" customHeight="1" x14ac:dyDescent="0.25"/>
  </sheetData>
  <sortState ref="B11:K52">
    <sortCondition ref="C11:C52"/>
  </sortState>
  <mergeCells count="6">
    <mergeCell ref="A53:D53"/>
    <mergeCell ref="E53:N53"/>
    <mergeCell ref="A2:C3"/>
    <mergeCell ref="H2:N3"/>
    <mergeCell ref="C6:I6"/>
    <mergeCell ref="A8:C8"/>
  </mergeCells>
  <pageMargins left="0" right="0" top="0" bottom="0" header="0" footer="0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60"/>
  <sheetViews>
    <sheetView showGridLines="0" zoomScale="90" zoomScaleNormal="90" workbookViewId="0">
      <pane ySplit="9" topLeftCell="A48" activePane="bottomLeft" state="frozen"/>
      <selection pane="bottomLeft" activeCell="P59" sqref="P59"/>
    </sheetView>
  </sheetViews>
  <sheetFormatPr defaultRowHeight="15" x14ac:dyDescent="0.25"/>
  <cols>
    <col min="1" max="1" width="12.140625" customWidth="1"/>
    <col min="2" max="2" width="22" customWidth="1"/>
    <col min="3" max="3" width="8.5703125" customWidth="1"/>
    <col min="4" max="5" width="8.7109375" hidden="1" customWidth="1"/>
    <col min="6" max="6" width="7.140625" hidden="1" customWidth="1"/>
    <col min="7" max="7" width="7" hidden="1" customWidth="1"/>
    <col min="8" max="8" width="8" hidden="1" customWidth="1"/>
    <col min="9" max="10" width="20.85546875" hidden="1" customWidth="1"/>
    <col min="11" max="11" width="20.5703125" customWidth="1"/>
    <col min="12" max="14" width="20.5703125" style="12" customWidth="1"/>
    <col min="15" max="15" width="8.7109375" customWidth="1"/>
  </cols>
  <sheetData>
    <row r="1" spans="1:16" ht="14.1" customHeight="1" x14ac:dyDescent="0.25"/>
    <row r="2" spans="1:16" x14ac:dyDescent="0.25">
      <c r="A2" s="36"/>
      <c r="B2" s="36"/>
      <c r="C2" s="36"/>
      <c r="I2" s="36"/>
      <c r="J2" s="36"/>
      <c r="K2" s="36"/>
      <c r="L2" s="36"/>
      <c r="M2" s="36"/>
      <c r="N2" s="36"/>
      <c r="O2" s="36"/>
    </row>
    <row r="3" spans="1:16" x14ac:dyDescent="0.25">
      <c r="A3" s="36"/>
      <c r="B3" s="36"/>
      <c r="C3" s="36"/>
      <c r="I3" s="36"/>
      <c r="J3" s="37"/>
      <c r="K3" s="37"/>
      <c r="L3" s="38"/>
      <c r="M3" s="38"/>
      <c r="N3" s="38"/>
      <c r="O3" s="36"/>
    </row>
    <row r="4" spans="1:16" ht="0.4" customHeight="1" x14ac:dyDescent="0.25"/>
    <row r="5" spans="1:16" ht="3.6" customHeight="1" x14ac:dyDescent="0.25">
      <c r="A5" s="1"/>
      <c r="B5" s="1"/>
    </row>
    <row r="6" spans="1:16" ht="25.15" customHeight="1" x14ac:dyDescent="0.25">
      <c r="C6" s="36"/>
      <c r="D6" s="36"/>
      <c r="E6" s="36"/>
      <c r="F6" s="36"/>
      <c r="G6" s="36"/>
      <c r="H6" s="36"/>
      <c r="I6" s="36"/>
      <c r="J6" s="36"/>
    </row>
    <row r="7" spans="1:16" ht="3.4" customHeight="1" x14ac:dyDescent="0.25"/>
    <row r="8" spans="1:16" ht="22.15" customHeight="1" x14ac:dyDescent="0.25">
      <c r="A8" s="36"/>
      <c r="B8" s="36"/>
      <c r="C8" s="36"/>
    </row>
    <row r="9" spans="1:16" ht="4.1500000000000004" customHeight="1" x14ac:dyDescent="0.25"/>
    <row r="10" spans="1:16" ht="24" customHeight="1" x14ac:dyDescent="0.25">
      <c r="A10" s="2" t="s">
        <v>2</v>
      </c>
      <c r="B10" s="10" t="s">
        <v>554</v>
      </c>
      <c r="C10" s="10" t="s">
        <v>555</v>
      </c>
      <c r="D10" s="5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10" t="s">
        <v>9</v>
      </c>
      <c r="J10" s="10" t="s">
        <v>10</v>
      </c>
      <c r="K10" s="10" t="s">
        <v>11</v>
      </c>
      <c r="L10" s="14"/>
      <c r="M10" s="14"/>
      <c r="N10" s="14"/>
      <c r="O10" s="10" t="s">
        <v>12</v>
      </c>
    </row>
    <row r="11" spans="1:16" ht="24" customHeight="1" x14ac:dyDescent="0.25">
      <c r="A11" s="3" t="s">
        <v>438</v>
      </c>
      <c r="B11" s="9" t="s">
        <v>862</v>
      </c>
      <c r="C11" s="11" t="s">
        <v>557</v>
      </c>
      <c r="D11" s="7" t="s">
        <v>439</v>
      </c>
      <c r="E11" s="3" t="s">
        <v>412</v>
      </c>
      <c r="F11" s="3" t="s">
        <v>20</v>
      </c>
      <c r="G11" s="3" t="s">
        <v>30</v>
      </c>
      <c r="H11" s="3" t="s">
        <v>22</v>
      </c>
      <c r="I11" s="9" t="s">
        <v>31</v>
      </c>
      <c r="J11" s="9" t="s">
        <v>23</v>
      </c>
      <c r="K11" s="9" t="s">
        <v>24</v>
      </c>
      <c r="L11" s="15" t="s">
        <v>1131</v>
      </c>
      <c r="M11" s="15" t="s">
        <v>1131</v>
      </c>
      <c r="N11" s="15" t="s">
        <v>1131</v>
      </c>
      <c r="O11" s="15" t="s">
        <v>1131</v>
      </c>
      <c r="P11" s="16">
        <v>19.75</v>
      </c>
    </row>
    <row r="12" spans="1:16" ht="24" customHeight="1" x14ac:dyDescent="0.25">
      <c r="A12" s="3" t="s">
        <v>438</v>
      </c>
      <c r="B12" s="9" t="s">
        <v>649</v>
      </c>
      <c r="C12" s="11" t="s">
        <v>868</v>
      </c>
      <c r="D12" s="7" t="s">
        <v>217</v>
      </c>
      <c r="E12" s="3" t="s">
        <v>412</v>
      </c>
      <c r="F12" s="3" t="s">
        <v>36</v>
      </c>
      <c r="G12" s="3" t="s">
        <v>21</v>
      </c>
      <c r="H12" s="3" t="s">
        <v>22</v>
      </c>
      <c r="I12" s="9" t="s">
        <v>23</v>
      </c>
      <c r="J12" s="9" t="s">
        <v>24</v>
      </c>
      <c r="K12" s="9" t="s">
        <v>25</v>
      </c>
      <c r="L12" s="15" t="s">
        <v>1131</v>
      </c>
      <c r="M12" s="15" t="s">
        <v>1131</v>
      </c>
      <c r="N12" s="15" t="s">
        <v>1131</v>
      </c>
      <c r="O12" s="15" t="s">
        <v>1131</v>
      </c>
      <c r="P12" s="16">
        <v>14</v>
      </c>
    </row>
    <row r="13" spans="1:16" ht="24" customHeight="1" x14ac:dyDescent="0.25">
      <c r="A13" s="3" t="s">
        <v>438</v>
      </c>
      <c r="B13" s="9" t="s">
        <v>867</v>
      </c>
      <c r="C13" s="11" t="s">
        <v>568</v>
      </c>
      <c r="D13" s="7" t="s">
        <v>397</v>
      </c>
      <c r="E13" s="3" t="s">
        <v>412</v>
      </c>
      <c r="F13" s="3" t="s">
        <v>36</v>
      </c>
      <c r="G13" s="3" t="s">
        <v>21</v>
      </c>
      <c r="H13" s="3" t="s">
        <v>22</v>
      </c>
      <c r="I13" s="9" t="s">
        <v>31</v>
      </c>
      <c r="J13" s="9" t="s">
        <v>23</v>
      </c>
      <c r="K13" s="9" t="s">
        <v>24</v>
      </c>
      <c r="L13" s="15" t="s">
        <v>1131</v>
      </c>
      <c r="M13" s="15" t="s">
        <v>1131</v>
      </c>
      <c r="N13" s="15" t="s">
        <v>1131</v>
      </c>
      <c r="O13" s="15" t="s">
        <v>1131</v>
      </c>
      <c r="P13" s="16">
        <v>20</v>
      </c>
    </row>
    <row r="14" spans="1:16" ht="24" hidden="1" customHeight="1" x14ac:dyDescent="0.25">
      <c r="A14" s="3" t="s">
        <v>438</v>
      </c>
      <c r="B14" s="9" t="s">
        <v>863</v>
      </c>
      <c r="C14" s="11" t="s">
        <v>864</v>
      </c>
      <c r="D14" s="7" t="s">
        <v>378</v>
      </c>
      <c r="E14" s="3" t="s">
        <v>412</v>
      </c>
      <c r="F14" s="3" t="s">
        <v>20</v>
      </c>
      <c r="G14" s="3" t="s">
        <v>37</v>
      </c>
      <c r="H14" s="3" t="s">
        <v>22</v>
      </c>
      <c r="I14" s="9" t="s">
        <v>42</v>
      </c>
      <c r="J14" s="9" t="s">
        <v>31</v>
      </c>
      <c r="K14" s="9" t="s">
        <v>23</v>
      </c>
      <c r="L14" s="15" t="str">
        <f t="shared" ref="L14:L57" si="0">IF(P14&gt;=VLOOKUP(I14,CHUAN,2,0),I14,"")</f>
        <v>THPT BÀ ĐIỂM</v>
      </c>
      <c r="M14" s="15" t="str">
        <f t="shared" ref="M14:M57" si="1">IF(L14="",IF(P14&gt;=VLOOKUP(J14,CHUAN,3,0),J14,""),"")</f>
        <v/>
      </c>
      <c r="N14" s="15" t="str">
        <f t="shared" ref="N14:N57" si="2">IF(AND(L14="",M14=""),IF(P14&gt;=VLOOKUP(K14,CHUAN,4,0),K14,""),"")</f>
        <v/>
      </c>
      <c r="O14" s="9">
        <v>1.5</v>
      </c>
      <c r="P14" s="16">
        <v>32.25</v>
      </c>
    </row>
    <row r="15" spans="1:16" ht="24" hidden="1" customHeight="1" x14ac:dyDescent="0.25">
      <c r="A15" s="3" t="s">
        <v>438</v>
      </c>
      <c r="B15" s="9" t="s">
        <v>865</v>
      </c>
      <c r="C15" s="11" t="s">
        <v>564</v>
      </c>
      <c r="D15" s="7" t="s">
        <v>440</v>
      </c>
      <c r="E15" s="3" t="s">
        <v>412</v>
      </c>
      <c r="F15" s="3" t="s">
        <v>36</v>
      </c>
      <c r="G15" s="3" t="s">
        <v>30</v>
      </c>
      <c r="H15" s="3" t="s">
        <v>22</v>
      </c>
      <c r="I15" s="9" t="s">
        <v>42</v>
      </c>
      <c r="J15" s="9" t="s">
        <v>31</v>
      </c>
      <c r="K15" s="9" t="s">
        <v>23</v>
      </c>
      <c r="L15" s="15" t="str">
        <f t="shared" si="0"/>
        <v/>
      </c>
      <c r="M15" s="15" t="str">
        <f t="shared" si="1"/>
        <v>THPT PHẠM VĂN SÁNG</v>
      </c>
      <c r="N15" s="15" t="str">
        <f t="shared" si="2"/>
        <v/>
      </c>
      <c r="O15" s="9">
        <v>1</v>
      </c>
      <c r="P15" s="16">
        <v>28.75</v>
      </c>
    </row>
    <row r="16" spans="1:16" ht="24" customHeight="1" x14ac:dyDescent="0.25">
      <c r="A16" s="3" t="s">
        <v>438</v>
      </c>
      <c r="B16" s="9" t="s">
        <v>866</v>
      </c>
      <c r="C16" s="11" t="s">
        <v>566</v>
      </c>
      <c r="D16" s="7" t="s">
        <v>441</v>
      </c>
      <c r="E16" s="3" t="s">
        <v>412</v>
      </c>
      <c r="F16" s="3" t="s">
        <v>20</v>
      </c>
      <c r="G16" s="3" t="s">
        <v>30</v>
      </c>
      <c r="H16" s="3" t="s">
        <v>22</v>
      </c>
      <c r="I16" s="9" t="s">
        <v>42</v>
      </c>
      <c r="J16" s="9" t="s">
        <v>31</v>
      </c>
      <c r="K16" s="9" t="s">
        <v>23</v>
      </c>
      <c r="L16" s="15" t="s">
        <v>1131</v>
      </c>
      <c r="M16" s="15" t="s">
        <v>1131</v>
      </c>
      <c r="N16" s="15" t="s">
        <v>1131</v>
      </c>
      <c r="O16" s="15" t="s">
        <v>1131</v>
      </c>
      <c r="P16" s="16">
        <v>23.5</v>
      </c>
    </row>
    <row r="17" spans="1:16" ht="24" hidden="1" customHeight="1" x14ac:dyDescent="0.25">
      <c r="A17" s="3" t="s">
        <v>438</v>
      </c>
      <c r="B17" s="9" t="s">
        <v>655</v>
      </c>
      <c r="C17" s="11" t="s">
        <v>870</v>
      </c>
      <c r="D17" s="7" t="s">
        <v>113</v>
      </c>
      <c r="E17" s="3" t="s">
        <v>412</v>
      </c>
      <c r="F17" s="3" t="s">
        <v>20</v>
      </c>
      <c r="G17" s="3" t="s">
        <v>37</v>
      </c>
      <c r="H17" s="3" t="s">
        <v>22</v>
      </c>
      <c r="I17" s="9" t="s">
        <v>42</v>
      </c>
      <c r="J17" s="9" t="s">
        <v>31</v>
      </c>
      <c r="K17" s="9" t="s">
        <v>23</v>
      </c>
      <c r="L17" s="15" t="str">
        <f t="shared" si="0"/>
        <v/>
      </c>
      <c r="M17" s="15" t="str">
        <f t="shared" si="1"/>
        <v>THPT PHẠM VĂN SÁNG</v>
      </c>
      <c r="N17" s="15" t="str">
        <f t="shared" si="2"/>
        <v/>
      </c>
      <c r="O17" s="9">
        <v>1.5</v>
      </c>
      <c r="P17" s="16">
        <v>28.5</v>
      </c>
    </row>
    <row r="18" spans="1:16" ht="24" hidden="1" customHeight="1" x14ac:dyDescent="0.25">
      <c r="A18" s="3" t="s">
        <v>438</v>
      </c>
      <c r="B18" s="9" t="s">
        <v>869</v>
      </c>
      <c r="C18" s="11" t="s">
        <v>827</v>
      </c>
      <c r="D18" s="7" t="s">
        <v>343</v>
      </c>
      <c r="E18" s="3" t="s">
        <v>223</v>
      </c>
      <c r="F18" s="3" t="s">
        <v>36</v>
      </c>
      <c r="G18" s="3" t="s">
        <v>30</v>
      </c>
      <c r="H18" s="3" t="s">
        <v>22</v>
      </c>
      <c r="I18" s="9" t="s">
        <v>31</v>
      </c>
      <c r="J18" s="9" t="s">
        <v>23</v>
      </c>
      <c r="K18" s="9" t="s">
        <v>24</v>
      </c>
      <c r="L18" s="15" t="str">
        <f t="shared" si="0"/>
        <v/>
      </c>
      <c r="M18" s="15" t="str">
        <f t="shared" si="1"/>
        <v/>
      </c>
      <c r="N18" s="15" t="str">
        <f t="shared" si="2"/>
        <v>THPT VĨNH LỘC B</v>
      </c>
      <c r="O18" s="9">
        <v>1.5</v>
      </c>
      <c r="P18" s="16">
        <v>22.75</v>
      </c>
    </row>
    <row r="19" spans="1:16" ht="24" customHeight="1" x14ac:dyDescent="0.25">
      <c r="A19" s="3" t="s">
        <v>438</v>
      </c>
      <c r="B19" s="9" t="s">
        <v>802</v>
      </c>
      <c r="C19" s="11" t="s">
        <v>871</v>
      </c>
      <c r="D19" s="7" t="s">
        <v>158</v>
      </c>
      <c r="E19" s="3" t="s">
        <v>412</v>
      </c>
      <c r="F19" s="3" t="s">
        <v>36</v>
      </c>
      <c r="G19" s="3" t="s">
        <v>30</v>
      </c>
      <c r="H19" s="3" t="s">
        <v>22</v>
      </c>
      <c r="I19" s="9" t="s">
        <v>31</v>
      </c>
      <c r="J19" s="9" t="s">
        <v>23</v>
      </c>
      <c r="K19" s="9" t="s">
        <v>24</v>
      </c>
      <c r="L19" s="15" t="s">
        <v>1131</v>
      </c>
      <c r="M19" s="15" t="s">
        <v>1131</v>
      </c>
      <c r="N19" s="15" t="s">
        <v>1131</v>
      </c>
      <c r="O19" s="15" t="s">
        <v>1131</v>
      </c>
      <c r="P19" s="16">
        <v>19</v>
      </c>
    </row>
    <row r="20" spans="1:16" ht="24" hidden="1" customHeight="1" x14ac:dyDescent="0.25">
      <c r="A20" s="3" t="s">
        <v>438</v>
      </c>
      <c r="B20" s="9" t="s">
        <v>872</v>
      </c>
      <c r="C20" s="11" t="s">
        <v>652</v>
      </c>
      <c r="D20" s="7" t="s">
        <v>442</v>
      </c>
      <c r="E20" s="3" t="s">
        <v>412</v>
      </c>
      <c r="F20" s="3" t="s">
        <v>36</v>
      </c>
      <c r="G20" s="3" t="s">
        <v>30</v>
      </c>
      <c r="H20" s="3" t="s">
        <v>22</v>
      </c>
      <c r="I20" s="9" t="s">
        <v>31</v>
      </c>
      <c r="J20" s="9" t="s">
        <v>23</v>
      </c>
      <c r="K20" s="9" t="s">
        <v>24</v>
      </c>
      <c r="L20" s="15" t="str">
        <f t="shared" si="0"/>
        <v/>
      </c>
      <c r="M20" s="15" t="str">
        <f t="shared" si="1"/>
        <v/>
      </c>
      <c r="N20" s="15" t="str">
        <f t="shared" si="2"/>
        <v>THPT VĨNH LỘC B</v>
      </c>
      <c r="O20" s="9">
        <v>1.5</v>
      </c>
      <c r="P20" s="16">
        <v>23.25</v>
      </c>
    </row>
    <row r="21" spans="1:16" ht="24" hidden="1" customHeight="1" x14ac:dyDescent="0.25">
      <c r="A21" s="3" t="s">
        <v>438</v>
      </c>
      <c r="B21" s="9" t="s">
        <v>873</v>
      </c>
      <c r="C21" s="11" t="s">
        <v>577</v>
      </c>
      <c r="D21" s="7" t="s">
        <v>443</v>
      </c>
      <c r="E21" s="3" t="s">
        <v>361</v>
      </c>
      <c r="F21" s="3" t="s">
        <v>36</v>
      </c>
      <c r="G21" s="3" t="s">
        <v>37</v>
      </c>
      <c r="H21" s="3" t="s">
        <v>22</v>
      </c>
      <c r="I21" s="9" t="s">
        <v>42</v>
      </c>
      <c r="J21" s="9" t="s">
        <v>31</v>
      </c>
      <c r="K21" s="9" t="s">
        <v>23</v>
      </c>
      <c r="L21" s="15" t="str">
        <f t="shared" si="0"/>
        <v>THPT BÀ ĐIỂM</v>
      </c>
      <c r="M21" s="15" t="str">
        <f t="shared" si="1"/>
        <v/>
      </c>
      <c r="N21" s="15" t="str">
        <f t="shared" si="2"/>
        <v/>
      </c>
      <c r="O21" s="9">
        <v>1.5</v>
      </c>
      <c r="P21" s="16">
        <v>29.25</v>
      </c>
    </row>
    <row r="22" spans="1:16" ht="24" hidden="1" customHeight="1" x14ac:dyDescent="0.25">
      <c r="A22" s="3" t="s">
        <v>438</v>
      </c>
      <c r="B22" s="9" t="s">
        <v>875</v>
      </c>
      <c r="C22" s="11" t="s">
        <v>581</v>
      </c>
      <c r="D22" s="7" t="s">
        <v>236</v>
      </c>
      <c r="E22" s="3" t="s">
        <v>412</v>
      </c>
      <c r="F22" s="3" t="s">
        <v>20</v>
      </c>
      <c r="G22" s="3" t="s">
        <v>30</v>
      </c>
      <c r="H22" s="3" t="s">
        <v>22</v>
      </c>
      <c r="I22" s="9" t="s">
        <v>23</v>
      </c>
      <c r="J22" s="9" t="s">
        <v>24</v>
      </c>
      <c r="K22" s="9" t="s">
        <v>228</v>
      </c>
      <c r="L22" s="15" t="str">
        <f t="shared" si="0"/>
        <v>THPT NGUYỄN VĂN CỪ</v>
      </c>
      <c r="M22" s="15" t="str">
        <f t="shared" si="1"/>
        <v/>
      </c>
      <c r="N22" s="15" t="str">
        <f t="shared" si="2"/>
        <v/>
      </c>
      <c r="O22" s="9">
        <v>1.5</v>
      </c>
      <c r="P22" s="16">
        <v>24.25</v>
      </c>
    </row>
    <row r="23" spans="1:16" ht="24" customHeight="1" x14ac:dyDescent="0.25">
      <c r="A23" s="3" t="s">
        <v>438</v>
      </c>
      <c r="B23" s="9" t="s">
        <v>874</v>
      </c>
      <c r="C23" s="11" t="s">
        <v>656</v>
      </c>
      <c r="D23" s="7" t="s">
        <v>312</v>
      </c>
      <c r="E23" s="3" t="s">
        <v>412</v>
      </c>
      <c r="F23" s="3" t="s">
        <v>36</v>
      </c>
      <c r="G23" s="3" t="s">
        <v>30</v>
      </c>
      <c r="H23" s="3" t="s">
        <v>22</v>
      </c>
      <c r="I23" s="9" t="s">
        <v>31</v>
      </c>
      <c r="J23" s="9" t="s">
        <v>23</v>
      </c>
      <c r="K23" s="9" t="s">
        <v>24</v>
      </c>
      <c r="L23" s="15" t="s">
        <v>1131</v>
      </c>
      <c r="M23" s="15" t="s">
        <v>1131</v>
      </c>
      <c r="N23" s="15" t="s">
        <v>1131</v>
      </c>
      <c r="O23" s="15" t="s">
        <v>1131</v>
      </c>
      <c r="P23" s="16">
        <v>18</v>
      </c>
    </row>
    <row r="24" spans="1:16" ht="15" hidden="1" customHeight="1" x14ac:dyDescent="0.25">
      <c r="A24" s="3" t="s">
        <v>438</v>
      </c>
      <c r="B24" s="9" t="s">
        <v>876</v>
      </c>
      <c r="C24" s="11" t="s">
        <v>877</v>
      </c>
      <c r="D24" s="7" t="s">
        <v>437</v>
      </c>
      <c r="E24" s="3" t="s">
        <v>148</v>
      </c>
      <c r="F24" s="3" t="s">
        <v>20</v>
      </c>
      <c r="G24" s="3" t="s">
        <v>37</v>
      </c>
      <c r="H24" s="3" t="s">
        <v>22</v>
      </c>
      <c r="I24" s="9" t="s">
        <v>42</v>
      </c>
      <c r="J24" s="9" t="s">
        <v>31</v>
      </c>
      <c r="K24" s="9" t="s">
        <v>23</v>
      </c>
      <c r="L24" s="15" t="str">
        <f t="shared" si="0"/>
        <v/>
      </c>
      <c r="M24" s="15" t="str">
        <f t="shared" si="1"/>
        <v>THPT PHẠM VĂN SÁNG</v>
      </c>
      <c r="N24" s="15" t="str">
        <f t="shared" si="2"/>
        <v/>
      </c>
      <c r="O24" s="9">
        <v>1.5</v>
      </c>
      <c r="P24" s="16">
        <v>28.25</v>
      </c>
    </row>
    <row r="25" spans="1:16" ht="24" customHeight="1" x14ac:dyDescent="0.25">
      <c r="A25" s="3" t="s">
        <v>438</v>
      </c>
      <c r="B25" s="9" t="s">
        <v>878</v>
      </c>
      <c r="C25" s="11" t="s">
        <v>587</v>
      </c>
      <c r="D25" s="7" t="s">
        <v>444</v>
      </c>
      <c r="E25" s="3" t="s">
        <v>412</v>
      </c>
      <c r="F25" s="3" t="s">
        <v>20</v>
      </c>
      <c r="G25" s="3" t="s">
        <v>37</v>
      </c>
      <c r="H25" s="3" t="s">
        <v>22</v>
      </c>
      <c r="I25" s="9" t="s">
        <v>42</v>
      </c>
      <c r="J25" s="9" t="s">
        <v>31</v>
      </c>
      <c r="K25" s="9" t="s">
        <v>23</v>
      </c>
      <c r="L25" s="15" t="s">
        <v>1131</v>
      </c>
      <c r="M25" s="15" t="s">
        <v>1131</v>
      </c>
      <c r="N25" s="15" t="s">
        <v>1131</v>
      </c>
      <c r="O25" s="15" t="s">
        <v>1131</v>
      </c>
      <c r="P25" s="16">
        <v>23</v>
      </c>
    </row>
    <row r="26" spans="1:16" ht="24" customHeight="1" x14ac:dyDescent="0.25">
      <c r="A26" s="3" t="s">
        <v>438</v>
      </c>
      <c r="B26" s="9" t="s">
        <v>880</v>
      </c>
      <c r="C26" s="11" t="s">
        <v>590</v>
      </c>
      <c r="D26" s="7" t="s">
        <v>445</v>
      </c>
      <c r="E26" s="3" t="s">
        <v>412</v>
      </c>
      <c r="F26" s="3" t="s">
        <v>36</v>
      </c>
      <c r="G26" s="3" t="s">
        <v>21</v>
      </c>
      <c r="H26" s="3" t="s">
        <v>22</v>
      </c>
      <c r="I26" s="9" t="s">
        <v>31</v>
      </c>
      <c r="J26" s="9" t="s">
        <v>23</v>
      </c>
      <c r="K26" s="9" t="s">
        <v>24</v>
      </c>
      <c r="L26" s="15" t="s">
        <v>1131</v>
      </c>
      <c r="M26" s="15" t="s">
        <v>1131</v>
      </c>
      <c r="N26" s="15" t="s">
        <v>1131</v>
      </c>
      <c r="O26" s="15" t="s">
        <v>1131</v>
      </c>
      <c r="P26" s="16">
        <v>21.75</v>
      </c>
    </row>
    <row r="27" spans="1:16" ht="24" customHeight="1" x14ac:dyDescent="0.25">
      <c r="A27" s="3" t="s">
        <v>438</v>
      </c>
      <c r="B27" s="9" t="s">
        <v>879</v>
      </c>
      <c r="C27" s="11" t="s">
        <v>778</v>
      </c>
      <c r="D27" s="7" t="s">
        <v>317</v>
      </c>
      <c r="E27" s="3" t="s">
        <v>412</v>
      </c>
      <c r="F27" s="3" t="s">
        <v>36</v>
      </c>
      <c r="G27" s="3" t="s">
        <v>30</v>
      </c>
      <c r="H27" s="3" t="s">
        <v>22</v>
      </c>
      <c r="I27" s="9" t="s">
        <v>42</v>
      </c>
      <c r="J27" s="9" t="s">
        <v>31</v>
      </c>
      <c r="K27" s="9" t="s">
        <v>23</v>
      </c>
      <c r="L27" s="15" t="s">
        <v>1131</v>
      </c>
      <c r="M27" s="15" t="s">
        <v>1131</v>
      </c>
      <c r="N27" s="15" t="s">
        <v>1131</v>
      </c>
      <c r="O27" s="15" t="s">
        <v>1131</v>
      </c>
      <c r="P27" s="16">
        <v>20</v>
      </c>
    </row>
    <row r="28" spans="1:16" ht="15" hidden="1" customHeight="1" x14ac:dyDescent="0.25">
      <c r="A28" s="3" t="s">
        <v>438</v>
      </c>
      <c r="B28" s="9" t="s">
        <v>881</v>
      </c>
      <c r="C28" s="11" t="s">
        <v>837</v>
      </c>
      <c r="D28" s="7" t="s">
        <v>373</v>
      </c>
      <c r="E28" s="3" t="s">
        <v>361</v>
      </c>
      <c r="F28" s="3" t="s">
        <v>20</v>
      </c>
      <c r="G28" s="3" t="s">
        <v>37</v>
      </c>
      <c r="H28" s="3" t="s">
        <v>22</v>
      </c>
      <c r="I28" s="9" t="s">
        <v>42</v>
      </c>
      <c r="J28" s="9" t="s">
        <v>31</v>
      </c>
      <c r="K28" s="9" t="s">
        <v>23</v>
      </c>
      <c r="L28" s="15" t="str">
        <f t="shared" si="0"/>
        <v>THPT BÀ ĐIỂM</v>
      </c>
      <c r="M28" s="15" t="str">
        <f t="shared" si="1"/>
        <v/>
      </c>
      <c r="N28" s="15" t="str">
        <f t="shared" si="2"/>
        <v/>
      </c>
      <c r="O28" s="9">
        <v>1.5</v>
      </c>
      <c r="P28" s="16">
        <v>29.25</v>
      </c>
    </row>
    <row r="29" spans="1:16" ht="24" customHeight="1" x14ac:dyDescent="0.25">
      <c r="A29" s="3" t="s">
        <v>438</v>
      </c>
      <c r="B29" s="9" t="s">
        <v>882</v>
      </c>
      <c r="C29" s="11" t="s">
        <v>780</v>
      </c>
      <c r="D29" s="7" t="s">
        <v>371</v>
      </c>
      <c r="E29" s="3" t="s">
        <v>412</v>
      </c>
      <c r="F29" s="3" t="s">
        <v>36</v>
      </c>
      <c r="G29" s="3" t="s">
        <v>30</v>
      </c>
      <c r="H29" s="3" t="s">
        <v>22</v>
      </c>
      <c r="I29" s="9" t="s">
        <v>31</v>
      </c>
      <c r="J29" s="9" t="s">
        <v>23</v>
      </c>
      <c r="K29" s="9" t="s">
        <v>24</v>
      </c>
      <c r="L29" s="15" t="s">
        <v>1131</v>
      </c>
      <c r="M29" s="15" t="s">
        <v>1131</v>
      </c>
      <c r="N29" s="15" t="s">
        <v>1131</v>
      </c>
      <c r="O29" s="15" t="s">
        <v>1131</v>
      </c>
      <c r="P29" s="16">
        <v>21.25</v>
      </c>
    </row>
    <row r="30" spans="1:16" ht="24" customHeight="1" x14ac:dyDescent="0.25">
      <c r="A30" s="3" t="s">
        <v>438</v>
      </c>
      <c r="B30" s="9" t="s">
        <v>872</v>
      </c>
      <c r="C30" s="11" t="s">
        <v>36</v>
      </c>
      <c r="D30" s="7" t="s">
        <v>406</v>
      </c>
      <c r="E30" s="3" t="s">
        <v>148</v>
      </c>
      <c r="F30" s="3" t="s">
        <v>36</v>
      </c>
      <c r="G30" s="3" t="s">
        <v>30</v>
      </c>
      <c r="H30" s="3" t="s">
        <v>22</v>
      </c>
      <c r="I30" s="9" t="s">
        <v>42</v>
      </c>
      <c r="J30" s="9" t="s">
        <v>31</v>
      </c>
      <c r="K30" s="9" t="s">
        <v>23</v>
      </c>
      <c r="L30" s="15" t="s">
        <v>1131</v>
      </c>
      <c r="M30" s="15" t="s">
        <v>1131</v>
      </c>
      <c r="N30" s="15" t="s">
        <v>1131</v>
      </c>
      <c r="O30" s="15" t="s">
        <v>1131</v>
      </c>
      <c r="P30" s="16">
        <v>22.5</v>
      </c>
    </row>
    <row r="31" spans="1:16" ht="24" hidden="1" customHeight="1" x14ac:dyDescent="0.25">
      <c r="A31" s="3" t="s">
        <v>438</v>
      </c>
      <c r="B31" s="9" t="s">
        <v>883</v>
      </c>
      <c r="C31" s="11" t="s">
        <v>733</v>
      </c>
      <c r="D31" s="7" t="s">
        <v>446</v>
      </c>
      <c r="E31" s="3" t="s">
        <v>412</v>
      </c>
      <c r="F31" s="3" t="s">
        <v>20</v>
      </c>
      <c r="G31" s="3" t="s">
        <v>37</v>
      </c>
      <c r="H31" s="3" t="s">
        <v>22</v>
      </c>
      <c r="I31" s="9" t="s">
        <v>42</v>
      </c>
      <c r="J31" s="9" t="s">
        <v>31</v>
      </c>
      <c r="K31" s="9" t="s">
        <v>23</v>
      </c>
      <c r="L31" s="15" t="str">
        <f t="shared" si="0"/>
        <v/>
      </c>
      <c r="M31" s="15" t="str">
        <f t="shared" si="1"/>
        <v/>
      </c>
      <c r="N31" s="15" t="str">
        <f t="shared" si="2"/>
        <v>THPT NGUYỄN VĂN CỪ</v>
      </c>
      <c r="O31" s="9">
        <v>2.5</v>
      </c>
      <c r="P31" s="16">
        <v>25.75</v>
      </c>
    </row>
    <row r="32" spans="1:16" ht="15" hidden="1" customHeight="1" x14ac:dyDescent="0.25">
      <c r="A32" s="3" t="s">
        <v>438</v>
      </c>
      <c r="B32" s="9" t="s">
        <v>884</v>
      </c>
      <c r="C32" s="11" t="s">
        <v>596</v>
      </c>
      <c r="D32" s="7" t="s">
        <v>69</v>
      </c>
      <c r="E32" s="3" t="s">
        <v>410</v>
      </c>
      <c r="F32" s="3" t="s">
        <v>20</v>
      </c>
      <c r="G32" s="3" t="s">
        <v>30</v>
      </c>
      <c r="H32" s="3" t="s">
        <v>22</v>
      </c>
      <c r="I32" s="9" t="s">
        <v>31</v>
      </c>
      <c r="J32" s="9" t="s">
        <v>23</v>
      </c>
      <c r="K32" s="9" t="s">
        <v>24</v>
      </c>
      <c r="L32" s="15" t="str">
        <f t="shared" si="0"/>
        <v>THPT PHẠM VĂN SÁNG</v>
      </c>
      <c r="M32" s="15" t="str">
        <f t="shared" si="1"/>
        <v/>
      </c>
      <c r="N32" s="15" t="str">
        <f t="shared" si="2"/>
        <v/>
      </c>
      <c r="O32" s="9">
        <v>1.5</v>
      </c>
      <c r="P32" s="16">
        <v>29.25</v>
      </c>
    </row>
    <row r="33" spans="1:16" ht="24" hidden="1" customHeight="1" x14ac:dyDescent="0.25">
      <c r="A33" s="3" t="s">
        <v>438</v>
      </c>
      <c r="B33" s="9" t="s">
        <v>885</v>
      </c>
      <c r="C33" s="11" t="s">
        <v>886</v>
      </c>
      <c r="D33" s="7" t="s">
        <v>447</v>
      </c>
      <c r="E33" s="3" t="s">
        <v>448</v>
      </c>
      <c r="F33" s="3" t="s">
        <v>36</v>
      </c>
      <c r="G33" s="3" t="s">
        <v>21</v>
      </c>
      <c r="H33" s="3" t="s">
        <v>22</v>
      </c>
      <c r="I33" s="9" t="s">
        <v>23</v>
      </c>
      <c r="J33" s="9" t="s">
        <v>24</v>
      </c>
      <c r="K33" s="9" t="s">
        <v>25</v>
      </c>
      <c r="L33" s="15" t="str">
        <f t="shared" si="0"/>
        <v>THPT NGUYỄN VĂN CỪ</v>
      </c>
      <c r="M33" s="15" t="str">
        <f t="shared" si="1"/>
        <v/>
      </c>
      <c r="N33" s="15" t="str">
        <f t="shared" si="2"/>
        <v/>
      </c>
      <c r="O33" s="9">
        <v>0.5</v>
      </c>
      <c r="P33" s="16">
        <v>32</v>
      </c>
    </row>
    <row r="34" spans="1:16" ht="24" customHeight="1" x14ac:dyDescent="0.25">
      <c r="A34" s="3" t="s">
        <v>438</v>
      </c>
      <c r="B34" s="9" t="s">
        <v>887</v>
      </c>
      <c r="C34" s="11" t="s">
        <v>886</v>
      </c>
      <c r="D34" s="7" t="s">
        <v>435</v>
      </c>
      <c r="E34" s="3" t="s">
        <v>412</v>
      </c>
      <c r="F34" s="3" t="s">
        <v>20</v>
      </c>
      <c r="G34" s="3" t="s">
        <v>37</v>
      </c>
      <c r="H34" s="3" t="s">
        <v>22</v>
      </c>
      <c r="I34" s="9" t="s">
        <v>42</v>
      </c>
      <c r="J34" s="9" t="s">
        <v>23</v>
      </c>
      <c r="K34" s="9" t="s">
        <v>24</v>
      </c>
      <c r="L34" s="15" t="s">
        <v>1131</v>
      </c>
      <c r="M34" s="15" t="s">
        <v>1131</v>
      </c>
      <c r="N34" s="15" t="s">
        <v>1131</v>
      </c>
      <c r="O34" s="15" t="s">
        <v>1131</v>
      </c>
      <c r="P34" s="16">
        <v>18.75</v>
      </c>
    </row>
    <row r="35" spans="1:16" ht="24" customHeight="1" x14ac:dyDescent="0.25">
      <c r="A35" s="3" t="s">
        <v>438</v>
      </c>
      <c r="B35" s="9" t="s">
        <v>888</v>
      </c>
      <c r="C35" s="11" t="s">
        <v>600</v>
      </c>
      <c r="D35" s="7" t="s">
        <v>425</v>
      </c>
      <c r="E35" s="3" t="s">
        <v>412</v>
      </c>
      <c r="F35" s="3" t="s">
        <v>20</v>
      </c>
      <c r="G35" s="3" t="s">
        <v>37</v>
      </c>
      <c r="H35" s="3" t="s">
        <v>22</v>
      </c>
      <c r="I35" s="9" t="s">
        <v>31</v>
      </c>
      <c r="J35" s="9" t="s">
        <v>23</v>
      </c>
      <c r="K35" s="9" t="s">
        <v>24</v>
      </c>
      <c r="L35" s="15" t="s">
        <v>1131</v>
      </c>
      <c r="M35" s="15" t="s">
        <v>1131</v>
      </c>
      <c r="N35" s="15" t="s">
        <v>1131</v>
      </c>
      <c r="O35" s="15" t="s">
        <v>1131</v>
      </c>
      <c r="P35" s="16">
        <v>22.5</v>
      </c>
    </row>
    <row r="36" spans="1:16" ht="24" hidden="1" customHeight="1" x14ac:dyDescent="0.25">
      <c r="A36" s="3" t="s">
        <v>438</v>
      </c>
      <c r="B36" s="9" t="s">
        <v>889</v>
      </c>
      <c r="C36" s="11" t="s">
        <v>890</v>
      </c>
      <c r="D36" s="7" t="s">
        <v>449</v>
      </c>
      <c r="E36" s="3" t="s">
        <v>412</v>
      </c>
      <c r="F36" s="3" t="s">
        <v>36</v>
      </c>
      <c r="G36" s="3" t="s">
        <v>37</v>
      </c>
      <c r="H36" s="3" t="s">
        <v>22</v>
      </c>
      <c r="I36" s="9" t="s">
        <v>42</v>
      </c>
      <c r="J36" s="9" t="s">
        <v>31</v>
      </c>
      <c r="K36" s="9" t="s">
        <v>23</v>
      </c>
      <c r="L36" s="15" t="str">
        <f t="shared" si="0"/>
        <v>THPT BÀ ĐIỂM</v>
      </c>
      <c r="M36" s="15" t="str">
        <f t="shared" si="1"/>
        <v/>
      </c>
      <c r="N36" s="15" t="str">
        <f t="shared" si="2"/>
        <v/>
      </c>
      <c r="O36" s="9">
        <v>1.5</v>
      </c>
      <c r="P36" s="16">
        <v>36.25</v>
      </c>
    </row>
    <row r="37" spans="1:16" ht="24" customHeight="1" x14ac:dyDescent="0.25">
      <c r="A37" s="3" t="s">
        <v>438</v>
      </c>
      <c r="B37" s="9" t="s">
        <v>891</v>
      </c>
      <c r="C37" s="11" t="s">
        <v>604</v>
      </c>
      <c r="D37" s="7" t="s">
        <v>450</v>
      </c>
      <c r="E37" s="3" t="s">
        <v>412</v>
      </c>
      <c r="F37" s="3" t="s">
        <v>20</v>
      </c>
      <c r="G37" s="3" t="s">
        <v>30</v>
      </c>
      <c r="H37" s="3" t="s">
        <v>22</v>
      </c>
      <c r="I37" s="9" t="s">
        <v>31</v>
      </c>
      <c r="J37" s="9" t="s">
        <v>23</v>
      </c>
      <c r="K37" s="9" t="s">
        <v>24</v>
      </c>
      <c r="L37" s="15" t="s">
        <v>1131</v>
      </c>
      <c r="M37" s="15" t="s">
        <v>1131</v>
      </c>
      <c r="N37" s="15" t="s">
        <v>1131</v>
      </c>
      <c r="O37" s="15" t="s">
        <v>1131</v>
      </c>
      <c r="P37" s="16">
        <v>17.75</v>
      </c>
    </row>
    <row r="38" spans="1:16" ht="15" hidden="1" customHeight="1" x14ac:dyDescent="0.25">
      <c r="A38" s="3" t="s">
        <v>438</v>
      </c>
      <c r="B38" s="9" t="s">
        <v>892</v>
      </c>
      <c r="C38" s="11" t="s">
        <v>793</v>
      </c>
      <c r="D38" s="7" t="s">
        <v>262</v>
      </c>
      <c r="E38" s="3" t="s">
        <v>148</v>
      </c>
      <c r="F38" s="3" t="s">
        <v>20</v>
      </c>
      <c r="G38" s="3" t="s">
        <v>30</v>
      </c>
      <c r="H38" s="3" t="s">
        <v>22</v>
      </c>
      <c r="I38" s="9" t="s">
        <v>23</v>
      </c>
      <c r="J38" s="9" t="s">
        <v>24</v>
      </c>
      <c r="K38" s="9" t="s">
        <v>25</v>
      </c>
      <c r="L38" s="15" t="str">
        <f t="shared" si="0"/>
        <v/>
      </c>
      <c r="M38" s="15" t="str">
        <f t="shared" si="1"/>
        <v/>
      </c>
      <c r="N38" s="15" t="str">
        <f t="shared" si="2"/>
        <v>THPT BÌNH CHÁNH</v>
      </c>
      <c r="O38" s="9">
        <v>1.5</v>
      </c>
      <c r="P38" s="16">
        <v>21.25</v>
      </c>
    </row>
    <row r="39" spans="1:16" ht="24" customHeight="1" x14ac:dyDescent="0.25">
      <c r="A39" s="3" t="s">
        <v>438</v>
      </c>
      <c r="B39" s="9" t="s">
        <v>893</v>
      </c>
      <c r="C39" s="11" t="s">
        <v>894</v>
      </c>
      <c r="D39" s="7" t="s">
        <v>451</v>
      </c>
      <c r="E39" s="3" t="s">
        <v>412</v>
      </c>
      <c r="F39" s="3" t="s">
        <v>20</v>
      </c>
      <c r="G39" s="3" t="s">
        <v>30</v>
      </c>
      <c r="H39" s="3" t="s">
        <v>22</v>
      </c>
      <c r="I39" s="9" t="s">
        <v>31</v>
      </c>
      <c r="J39" s="9" t="s">
        <v>23</v>
      </c>
      <c r="K39" s="9" t="s">
        <v>24</v>
      </c>
      <c r="L39" s="15" t="s">
        <v>1131</v>
      </c>
      <c r="M39" s="15" t="s">
        <v>1131</v>
      </c>
      <c r="N39" s="15" t="s">
        <v>1131</v>
      </c>
      <c r="O39" s="15" t="s">
        <v>1131</v>
      </c>
      <c r="P39" s="16">
        <v>12.5</v>
      </c>
    </row>
    <row r="40" spans="1:16" ht="24" hidden="1" customHeight="1" x14ac:dyDescent="0.25">
      <c r="A40" s="3" t="s">
        <v>438</v>
      </c>
      <c r="B40" s="9" t="s">
        <v>895</v>
      </c>
      <c r="C40" s="11" t="s">
        <v>610</v>
      </c>
      <c r="D40" s="7" t="s">
        <v>452</v>
      </c>
      <c r="E40" s="3" t="s">
        <v>412</v>
      </c>
      <c r="F40" s="3" t="s">
        <v>36</v>
      </c>
      <c r="G40" s="3" t="s">
        <v>37</v>
      </c>
      <c r="H40" s="3" t="s">
        <v>22</v>
      </c>
      <c r="I40" s="9" t="s">
        <v>42</v>
      </c>
      <c r="J40" s="9" t="s">
        <v>31</v>
      </c>
      <c r="K40" s="9" t="s">
        <v>23</v>
      </c>
      <c r="L40" s="15" t="str">
        <f t="shared" si="0"/>
        <v>THPT BÀ ĐIỂM</v>
      </c>
      <c r="M40" s="15" t="str">
        <f t="shared" si="1"/>
        <v/>
      </c>
      <c r="N40" s="15" t="str">
        <f t="shared" si="2"/>
        <v/>
      </c>
      <c r="O40" s="9">
        <v>2.5</v>
      </c>
      <c r="P40" s="16">
        <v>29.25</v>
      </c>
    </row>
    <row r="41" spans="1:16" ht="24" hidden="1" customHeight="1" x14ac:dyDescent="0.25">
      <c r="A41" s="3" t="s">
        <v>438</v>
      </c>
      <c r="B41" s="9" t="s">
        <v>708</v>
      </c>
      <c r="C41" s="11" t="s">
        <v>803</v>
      </c>
      <c r="D41" s="7" t="s">
        <v>455</v>
      </c>
      <c r="E41" s="3" t="s">
        <v>412</v>
      </c>
      <c r="F41" s="3" t="s">
        <v>36</v>
      </c>
      <c r="G41" s="3" t="s">
        <v>30</v>
      </c>
      <c r="H41" s="3" t="s">
        <v>22</v>
      </c>
      <c r="I41" s="9" t="s">
        <v>42</v>
      </c>
      <c r="J41" s="9" t="s">
        <v>31</v>
      </c>
      <c r="K41" s="9" t="s">
        <v>23</v>
      </c>
      <c r="L41" s="15" t="str">
        <f t="shared" si="0"/>
        <v/>
      </c>
      <c r="M41" s="15" t="str">
        <f t="shared" si="1"/>
        <v/>
      </c>
      <c r="N41" s="15" t="str">
        <f t="shared" si="2"/>
        <v>THPT NGUYỄN VĂN CỪ</v>
      </c>
      <c r="O41" s="9">
        <v>1.5</v>
      </c>
      <c r="P41" s="16">
        <v>24.75</v>
      </c>
    </row>
    <row r="42" spans="1:16" ht="24" customHeight="1" x14ac:dyDescent="0.25">
      <c r="A42" s="3" t="s">
        <v>438</v>
      </c>
      <c r="B42" s="9" t="s">
        <v>809</v>
      </c>
      <c r="C42" s="11" t="s">
        <v>849</v>
      </c>
      <c r="D42" s="7" t="s">
        <v>454</v>
      </c>
      <c r="E42" s="3" t="s">
        <v>152</v>
      </c>
      <c r="F42" s="3" t="s">
        <v>36</v>
      </c>
      <c r="G42" s="3" t="s">
        <v>37</v>
      </c>
      <c r="H42" s="3" t="s">
        <v>22</v>
      </c>
      <c r="I42" s="9" t="s">
        <v>42</v>
      </c>
      <c r="J42" s="9" t="s">
        <v>31</v>
      </c>
      <c r="K42" s="9" t="s">
        <v>23</v>
      </c>
      <c r="L42" s="15" t="s">
        <v>1131</v>
      </c>
      <c r="M42" s="15" t="s">
        <v>1131</v>
      </c>
      <c r="N42" s="15" t="s">
        <v>1131</v>
      </c>
      <c r="O42" s="15" t="s">
        <v>1131</v>
      </c>
      <c r="P42" s="16">
        <v>23.75</v>
      </c>
    </row>
    <row r="43" spans="1:16" ht="24" hidden="1" customHeight="1" x14ac:dyDescent="0.25">
      <c r="A43" s="3" t="s">
        <v>438</v>
      </c>
      <c r="B43" s="9" t="s">
        <v>900</v>
      </c>
      <c r="C43" s="11" t="s">
        <v>901</v>
      </c>
      <c r="D43" s="7" t="s">
        <v>324</v>
      </c>
      <c r="E43" s="3" t="s">
        <v>412</v>
      </c>
      <c r="F43" s="3" t="s">
        <v>20</v>
      </c>
      <c r="G43" s="3" t="s">
        <v>37</v>
      </c>
      <c r="H43" s="3" t="s">
        <v>22</v>
      </c>
      <c r="I43" s="9" t="s">
        <v>42</v>
      </c>
      <c r="J43" s="9" t="s">
        <v>31</v>
      </c>
      <c r="K43" s="9" t="s">
        <v>23</v>
      </c>
      <c r="L43" s="15" t="str">
        <f t="shared" si="0"/>
        <v/>
      </c>
      <c r="M43" s="15" t="str">
        <f t="shared" si="1"/>
        <v/>
      </c>
      <c r="N43" s="15" t="str">
        <f t="shared" si="2"/>
        <v>THPT NGUYỄN VĂN CỪ</v>
      </c>
      <c r="O43" s="9">
        <v>1.5</v>
      </c>
      <c r="P43" s="16">
        <v>25</v>
      </c>
    </row>
    <row r="44" spans="1:16" ht="24" customHeight="1" x14ac:dyDescent="0.25">
      <c r="A44" s="3" t="s">
        <v>438</v>
      </c>
      <c r="B44" s="9" t="s">
        <v>902</v>
      </c>
      <c r="C44" s="11" t="s">
        <v>623</v>
      </c>
      <c r="D44" s="7" t="s">
        <v>456</v>
      </c>
      <c r="E44" s="3" t="s">
        <v>412</v>
      </c>
      <c r="F44" s="3" t="s">
        <v>36</v>
      </c>
      <c r="G44" s="3" t="s">
        <v>30</v>
      </c>
      <c r="H44" s="3" t="s">
        <v>22</v>
      </c>
      <c r="I44" s="9" t="s">
        <v>31</v>
      </c>
      <c r="J44" s="9" t="s">
        <v>23</v>
      </c>
      <c r="K44" s="9" t="s">
        <v>24</v>
      </c>
      <c r="L44" s="15" t="s">
        <v>1131</v>
      </c>
      <c r="M44" s="15" t="s">
        <v>1131</v>
      </c>
      <c r="N44" s="15" t="s">
        <v>1131</v>
      </c>
      <c r="O44" s="15" t="s">
        <v>1131</v>
      </c>
      <c r="P44" s="16">
        <v>21.75</v>
      </c>
    </row>
    <row r="45" spans="1:16" ht="24" customHeight="1" x14ac:dyDescent="0.25">
      <c r="A45" s="3" t="s">
        <v>438</v>
      </c>
      <c r="B45" s="9" t="s">
        <v>916</v>
      </c>
      <c r="C45" s="11" t="s">
        <v>917</v>
      </c>
      <c r="D45" s="7" t="s">
        <v>420</v>
      </c>
      <c r="E45" s="3" t="s">
        <v>461</v>
      </c>
      <c r="F45" s="3" t="s">
        <v>20</v>
      </c>
      <c r="G45" s="3" t="s">
        <v>30</v>
      </c>
      <c r="H45" s="3" t="s">
        <v>22</v>
      </c>
      <c r="I45" s="9" t="s">
        <v>42</v>
      </c>
      <c r="J45" s="9" t="s">
        <v>31</v>
      </c>
      <c r="K45" s="9" t="s">
        <v>23</v>
      </c>
      <c r="L45" s="15" t="s">
        <v>1131</v>
      </c>
      <c r="M45" s="15" t="s">
        <v>1131</v>
      </c>
      <c r="N45" s="15" t="s">
        <v>1131</v>
      </c>
      <c r="O45" s="15" t="s">
        <v>1131</v>
      </c>
      <c r="P45" s="16">
        <v>21</v>
      </c>
    </row>
    <row r="46" spans="1:16" ht="24" customHeight="1" x14ac:dyDescent="0.25">
      <c r="A46" s="3" t="s">
        <v>438</v>
      </c>
      <c r="B46" s="9" t="s">
        <v>903</v>
      </c>
      <c r="C46" s="11" t="s">
        <v>806</v>
      </c>
      <c r="D46" s="7" t="s">
        <v>314</v>
      </c>
      <c r="E46" s="3" t="s">
        <v>412</v>
      </c>
      <c r="F46" s="3" t="s">
        <v>20</v>
      </c>
      <c r="G46" s="3" t="s">
        <v>30</v>
      </c>
      <c r="H46" s="3" t="s">
        <v>22</v>
      </c>
      <c r="I46" s="9" t="s">
        <v>31</v>
      </c>
      <c r="J46" s="9" t="s">
        <v>23</v>
      </c>
      <c r="K46" s="9" t="s">
        <v>24</v>
      </c>
      <c r="L46" s="15" t="s">
        <v>1131</v>
      </c>
      <c r="M46" s="15" t="s">
        <v>1131</v>
      </c>
      <c r="N46" s="15" t="s">
        <v>1131</v>
      </c>
      <c r="O46" s="15" t="s">
        <v>1131</v>
      </c>
      <c r="P46" s="16">
        <v>21.5</v>
      </c>
    </row>
    <row r="47" spans="1:16" ht="24" hidden="1" customHeight="1" x14ac:dyDescent="0.25">
      <c r="A47" s="3" t="s">
        <v>438</v>
      </c>
      <c r="B47" s="9" t="s">
        <v>896</v>
      </c>
      <c r="C47" s="11" t="s">
        <v>897</v>
      </c>
      <c r="D47" s="7" t="s">
        <v>255</v>
      </c>
      <c r="E47" s="3" t="s">
        <v>208</v>
      </c>
      <c r="F47" s="3" t="s">
        <v>36</v>
      </c>
      <c r="G47" s="3" t="s">
        <v>30</v>
      </c>
      <c r="H47" s="3" t="s">
        <v>22</v>
      </c>
      <c r="I47" s="9" t="s">
        <v>31</v>
      </c>
      <c r="J47" s="9" t="s">
        <v>23</v>
      </c>
      <c r="K47" s="9" t="s">
        <v>24</v>
      </c>
      <c r="L47" s="15" t="str">
        <f t="shared" si="0"/>
        <v>THPT PHẠM VĂN SÁNG</v>
      </c>
      <c r="M47" s="15" t="str">
        <f t="shared" si="1"/>
        <v/>
      </c>
      <c r="N47" s="15" t="str">
        <f t="shared" si="2"/>
        <v/>
      </c>
      <c r="O47" s="9">
        <v>2</v>
      </c>
      <c r="P47" s="16">
        <v>27.5</v>
      </c>
    </row>
    <row r="48" spans="1:16" ht="24" customHeight="1" x14ac:dyDescent="0.25">
      <c r="A48" s="3" t="s">
        <v>438</v>
      </c>
      <c r="B48" s="9" t="s">
        <v>904</v>
      </c>
      <c r="C48" s="11" t="s">
        <v>747</v>
      </c>
      <c r="D48" s="7" t="s">
        <v>362</v>
      </c>
      <c r="E48" s="3" t="s">
        <v>412</v>
      </c>
      <c r="F48" s="3" t="s">
        <v>20</v>
      </c>
      <c r="G48" s="3" t="s">
        <v>30</v>
      </c>
      <c r="H48" s="3" t="s">
        <v>22</v>
      </c>
      <c r="I48" s="9" t="s">
        <v>31</v>
      </c>
      <c r="J48" s="9" t="s">
        <v>23</v>
      </c>
      <c r="K48" s="9" t="s">
        <v>24</v>
      </c>
      <c r="L48" s="15" t="s">
        <v>1131</v>
      </c>
      <c r="M48" s="15" t="s">
        <v>1131</v>
      </c>
      <c r="N48" s="15" t="s">
        <v>1131</v>
      </c>
      <c r="O48" s="15" t="s">
        <v>1131</v>
      </c>
      <c r="P48" s="16">
        <v>16.75</v>
      </c>
    </row>
    <row r="49" spans="1:17" ht="24" hidden="1" customHeight="1" x14ac:dyDescent="0.25">
      <c r="A49" s="3" t="s">
        <v>438</v>
      </c>
      <c r="B49" s="9" t="s">
        <v>905</v>
      </c>
      <c r="C49" s="11" t="s">
        <v>906</v>
      </c>
      <c r="D49" s="7" t="s">
        <v>248</v>
      </c>
      <c r="E49" s="3" t="s">
        <v>412</v>
      </c>
      <c r="F49" s="3" t="s">
        <v>20</v>
      </c>
      <c r="G49" s="3" t="s">
        <v>30</v>
      </c>
      <c r="H49" s="3" t="s">
        <v>22</v>
      </c>
      <c r="I49" s="9" t="s">
        <v>31</v>
      </c>
      <c r="J49" s="9" t="s">
        <v>23</v>
      </c>
      <c r="K49" s="9" t="s">
        <v>24</v>
      </c>
      <c r="L49" s="15" t="str">
        <f t="shared" si="0"/>
        <v>THPT PHẠM VĂN SÁNG</v>
      </c>
      <c r="M49" s="15" t="str">
        <f t="shared" si="1"/>
        <v/>
      </c>
      <c r="N49" s="15" t="str">
        <f t="shared" si="2"/>
        <v/>
      </c>
      <c r="O49" s="9">
        <v>1.5</v>
      </c>
      <c r="P49" s="16">
        <v>27.25</v>
      </c>
    </row>
    <row r="50" spans="1:17" ht="24" customHeight="1" x14ac:dyDescent="0.25">
      <c r="A50" s="3" t="s">
        <v>438</v>
      </c>
      <c r="B50" s="9" t="s">
        <v>907</v>
      </c>
      <c r="C50" s="11" t="s">
        <v>700</v>
      </c>
      <c r="D50" s="7" t="s">
        <v>303</v>
      </c>
      <c r="E50" s="3" t="s">
        <v>412</v>
      </c>
      <c r="F50" s="3" t="s">
        <v>20</v>
      </c>
      <c r="G50" s="3" t="s">
        <v>37</v>
      </c>
      <c r="H50" s="3" t="s">
        <v>22</v>
      </c>
      <c r="I50" s="9" t="s">
        <v>42</v>
      </c>
      <c r="J50" s="9" t="s">
        <v>31</v>
      </c>
      <c r="K50" s="9" t="s">
        <v>23</v>
      </c>
      <c r="L50" s="15" t="s">
        <v>1131</v>
      </c>
      <c r="M50" s="15" t="s">
        <v>1131</v>
      </c>
      <c r="N50" s="15" t="s">
        <v>1131</v>
      </c>
      <c r="O50" s="15" t="s">
        <v>1131</v>
      </c>
      <c r="P50" s="16">
        <v>23.5</v>
      </c>
    </row>
    <row r="51" spans="1:17" ht="24" customHeight="1" x14ac:dyDescent="0.25">
      <c r="A51" s="3" t="s">
        <v>438</v>
      </c>
      <c r="B51" s="9" t="s">
        <v>908</v>
      </c>
      <c r="C51" s="11" t="s">
        <v>909</v>
      </c>
      <c r="D51" s="7" t="s">
        <v>457</v>
      </c>
      <c r="E51" s="3" t="s">
        <v>412</v>
      </c>
      <c r="F51" s="3" t="s">
        <v>36</v>
      </c>
      <c r="G51" s="3" t="s">
        <v>30</v>
      </c>
      <c r="H51" s="3" t="s">
        <v>22</v>
      </c>
      <c r="I51" s="9" t="s">
        <v>31</v>
      </c>
      <c r="J51" s="9" t="s">
        <v>23</v>
      </c>
      <c r="K51" s="9" t="s">
        <v>24</v>
      </c>
      <c r="L51" s="15" t="s">
        <v>1131</v>
      </c>
      <c r="M51" s="15" t="s">
        <v>1131</v>
      </c>
      <c r="N51" s="15" t="s">
        <v>1131</v>
      </c>
      <c r="O51" s="15" t="s">
        <v>1131</v>
      </c>
      <c r="P51" s="16">
        <v>20.25</v>
      </c>
    </row>
    <row r="52" spans="1:17" ht="24" customHeight="1" x14ac:dyDescent="0.25">
      <c r="A52" s="3" t="s">
        <v>438</v>
      </c>
      <c r="B52" s="9" t="s">
        <v>898</v>
      </c>
      <c r="C52" s="11" t="s">
        <v>846</v>
      </c>
      <c r="D52" s="7" t="s">
        <v>220</v>
      </c>
      <c r="E52" s="3" t="s">
        <v>412</v>
      </c>
      <c r="F52" s="3" t="s">
        <v>36</v>
      </c>
      <c r="G52" s="3" t="s">
        <v>30</v>
      </c>
      <c r="H52" s="3" t="s">
        <v>22</v>
      </c>
      <c r="I52" s="9" t="s">
        <v>31</v>
      </c>
      <c r="J52" s="9" t="s">
        <v>23</v>
      </c>
      <c r="K52" s="9" t="s">
        <v>24</v>
      </c>
      <c r="L52" s="15" t="s">
        <v>1131</v>
      </c>
      <c r="M52" s="15" t="s">
        <v>1131</v>
      </c>
      <c r="N52" s="15" t="s">
        <v>1131</v>
      </c>
      <c r="O52" s="15" t="s">
        <v>1131</v>
      </c>
      <c r="P52" s="16">
        <v>20.5</v>
      </c>
    </row>
    <row r="53" spans="1:17" ht="24" customHeight="1" x14ac:dyDescent="0.25">
      <c r="A53" s="3" t="s">
        <v>438</v>
      </c>
      <c r="B53" s="9" t="s">
        <v>899</v>
      </c>
      <c r="C53" s="11" t="s">
        <v>684</v>
      </c>
      <c r="D53" s="7" t="s">
        <v>196</v>
      </c>
      <c r="E53" s="3" t="s">
        <v>412</v>
      </c>
      <c r="F53" s="3" t="s">
        <v>36</v>
      </c>
      <c r="G53" s="3" t="s">
        <v>21</v>
      </c>
      <c r="H53" s="3" t="s">
        <v>22</v>
      </c>
      <c r="I53" s="9" t="s">
        <v>23</v>
      </c>
      <c r="J53" s="9" t="s">
        <v>24</v>
      </c>
      <c r="K53" s="9" t="s">
        <v>229</v>
      </c>
      <c r="L53" s="15" t="s">
        <v>1131</v>
      </c>
      <c r="M53" s="15" t="s">
        <v>1131</v>
      </c>
      <c r="N53" s="15" t="s">
        <v>1131</v>
      </c>
      <c r="O53" s="15" t="s">
        <v>1131</v>
      </c>
      <c r="P53" s="16">
        <v>17.5</v>
      </c>
    </row>
    <row r="54" spans="1:17" ht="24" hidden="1" customHeight="1" x14ac:dyDescent="0.25">
      <c r="A54" s="3" t="s">
        <v>438</v>
      </c>
      <c r="B54" s="9" t="s">
        <v>910</v>
      </c>
      <c r="C54" s="11" t="s">
        <v>911</v>
      </c>
      <c r="D54" s="7" t="s">
        <v>458</v>
      </c>
      <c r="E54" s="3" t="s">
        <v>412</v>
      </c>
      <c r="F54" s="3" t="s">
        <v>20</v>
      </c>
      <c r="G54" s="3" t="s">
        <v>30</v>
      </c>
      <c r="H54" s="3" t="s">
        <v>22</v>
      </c>
      <c r="I54" s="9" t="s">
        <v>42</v>
      </c>
      <c r="J54" s="9" t="s">
        <v>31</v>
      </c>
      <c r="K54" s="9" t="s">
        <v>23</v>
      </c>
      <c r="L54" s="15" t="str">
        <f t="shared" si="0"/>
        <v/>
      </c>
      <c r="M54" s="15" t="str">
        <f t="shared" si="1"/>
        <v>THPT PHẠM VĂN SÁNG</v>
      </c>
      <c r="N54" s="15" t="str">
        <f t="shared" si="2"/>
        <v/>
      </c>
      <c r="O54" s="9">
        <v>0.5</v>
      </c>
      <c r="P54" s="16">
        <v>27.25</v>
      </c>
    </row>
    <row r="55" spans="1:17" ht="24" customHeight="1" x14ac:dyDescent="0.25">
      <c r="A55" s="3" t="s">
        <v>438</v>
      </c>
      <c r="B55" s="9" t="s">
        <v>912</v>
      </c>
      <c r="C55" s="11" t="s">
        <v>702</v>
      </c>
      <c r="D55" s="7" t="s">
        <v>459</v>
      </c>
      <c r="E55" s="3" t="s">
        <v>361</v>
      </c>
      <c r="F55" s="3" t="s">
        <v>36</v>
      </c>
      <c r="G55" s="3" t="s">
        <v>21</v>
      </c>
      <c r="H55" s="3" t="s">
        <v>22</v>
      </c>
      <c r="I55" s="9" t="s">
        <v>23</v>
      </c>
      <c r="J55" s="9" t="s">
        <v>24</v>
      </c>
      <c r="K55" s="9" t="s">
        <v>25</v>
      </c>
      <c r="L55" s="15" t="s">
        <v>1131</v>
      </c>
      <c r="M55" s="15" t="s">
        <v>1131</v>
      </c>
      <c r="N55" s="15" t="s">
        <v>1131</v>
      </c>
      <c r="O55" s="15" t="s">
        <v>1131</v>
      </c>
      <c r="P55" s="16">
        <v>14.5</v>
      </c>
    </row>
    <row r="56" spans="1:17" ht="24" hidden="1" customHeight="1" x14ac:dyDescent="0.25">
      <c r="A56" s="3" t="s">
        <v>438</v>
      </c>
      <c r="B56" s="9" t="s">
        <v>913</v>
      </c>
      <c r="C56" s="11" t="s">
        <v>640</v>
      </c>
      <c r="D56" s="7" t="s">
        <v>179</v>
      </c>
      <c r="E56" s="3" t="s">
        <v>412</v>
      </c>
      <c r="F56" s="3" t="s">
        <v>20</v>
      </c>
      <c r="G56" s="3" t="s">
        <v>37</v>
      </c>
      <c r="H56" s="3" t="s">
        <v>22</v>
      </c>
      <c r="I56" s="9" t="s">
        <v>121</v>
      </c>
      <c r="J56" s="9" t="s">
        <v>357</v>
      </c>
      <c r="K56" s="9" t="s">
        <v>31</v>
      </c>
      <c r="L56" s="15" t="str">
        <f t="shared" si="0"/>
        <v>THPT NGUYỄN HỮU CẦU</v>
      </c>
      <c r="M56" s="15" t="str">
        <f t="shared" si="1"/>
        <v/>
      </c>
      <c r="N56" s="15" t="str">
        <f t="shared" si="2"/>
        <v/>
      </c>
      <c r="O56" s="9">
        <v>1.5</v>
      </c>
      <c r="P56" s="16">
        <v>40.25</v>
      </c>
    </row>
    <row r="57" spans="1:17" ht="36" hidden="1" customHeight="1" x14ac:dyDescent="0.25">
      <c r="A57" s="3" t="s">
        <v>438</v>
      </c>
      <c r="B57" s="9" t="s">
        <v>914</v>
      </c>
      <c r="C57" s="11" t="s">
        <v>915</v>
      </c>
      <c r="D57" s="7" t="s">
        <v>460</v>
      </c>
      <c r="E57" s="3" t="s">
        <v>412</v>
      </c>
      <c r="F57" s="3" t="s">
        <v>20</v>
      </c>
      <c r="G57" s="3" t="s">
        <v>30</v>
      </c>
      <c r="H57" s="3" t="s">
        <v>22</v>
      </c>
      <c r="I57" s="9" t="s">
        <v>42</v>
      </c>
      <c r="J57" s="9" t="s">
        <v>31</v>
      </c>
      <c r="K57" s="9" t="s">
        <v>23</v>
      </c>
      <c r="L57" s="15" t="str">
        <f t="shared" si="0"/>
        <v/>
      </c>
      <c r="M57" s="15" t="str">
        <f t="shared" si="1"/>
        <v>THPT PHẠM VĂN SÁNG</v>
      </c>
      <c r="N57" s="15" t="str">
        <f t="shared" si="2"/>
        <v/>
      </c>
      <c r="O57" s="9">
        <v>1.5</v>
      </c>
      <c r="P57" s="16">
        <v>27</v>
      </c>
    </row>
    <row r="58" spans="1:17" ht="18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>
        <f>47-COUNTBLANK(L11:L57)</f>
        <v>36</v>
      </c>
      <c r="M58" s="13">
        <f t="shared" ref="M58:N58" si="3">47-COUNTBLANK(M11:M57)</f>
        <v>30</v>
      </c>
      <c r="N58" s="13">
        <f t="shared" si="3"/>
        <v>31</v>
      </c>
      <c r="O58" s="13"/>
    </row>
    <row r="59" spans="1:17" ht="42.6" customHeight="1" x14ac:dyDescent="0.3">
      <c r="A59" s="36"/>
      <c r="B59" s="36"/>
      <c r="C59" s="36"/>
      <c r="D59" s="36"/>
      <c r="E59" s="36"/>
      <c r="F59" s="35" t="s">
        <v>193</v>
      </c>
      <c r="G59" s="36"/>
      <c r="H59" s="36"/>
      <c r="I59" s="36"/>
      <c r="J59" s="36"/>
      <c r="K59" s="36"/>
      <c r="L59" s="36"/>
      <c r="M59" s="36"/>
      <c r="N59" s="36"/>
      <c r="O59" s="36"/>
      <c r="P59" s="23">
        <v>25</v>
      </c>
      <c r="Q59">
        <v>47</v>
      </c>
    </row>
    <row r="60" spans="1:17" ht="0" hidden="1" customHeight="1" x14ac:dyDescent="0.25"/>
  </sheetData>
  <autoFilter ref="A10:Q59">
    <filterColumn colId="14">
      <filters>
        <filter val="R"/>
      </filters>
    </filterColumn>
  </autoFilter>
  <sortState ref="B11:L57">
    <sortCondition ref="C11:C57"/>
  </sortState>
  <mergeCells count="6">
    <mergeCell ref="A2:C3"/>
    <mergeCell ref="I2:O3"/>
    <mergeCell ref="C6:J6"/>
    <mergeCell ref="A8:C8"/>
    <mergeCell ref="A59:E59"/>
    <mergeCell ref="F59:O59"/>
  </mergeCells>
  <pageMargins left="0" right="0" top="0" bottom="0" header="0" footer="0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61"/>
  <sheetViews>
    <sheetView showGridLines="0" zoomScale="80" zoomScaleNormal="80" workbookViewId="0">
      <pane ySplit="9" topLeftCell="A28" activePane="bottomLeft" state="frozen"/>
      <selection pane="bottomLeft" activeCell="P12" sqref="P12:P48"/>
    </sheetView>
  </sheetViews>
  <sheetFormatPr defaultRowHeight="15" x14ac:dyDescent="0.25"/>
  <cols>
    <col min="1" max="1" width="15.140625" customWidth="1"/>
    <col min="2" max="2" width="24.28515625" customWidth="1"/>
    <col min="3" max="3" width="8.5703125" customWidth="1"/>
    <col min="4" max="4" width="8.7109375" hidden="1" customWidth="1"/>
    <col min="5" max="5" width="9.140625" hidden="1" customWidth="1"/>
    <col min="6" max="6" width="7.140625" hidden="1" customWidth="1"/>
    <col min="7" max="7" width="7" hidden="1" customWidth="1"/>
    <col min="8" max="8" width="8" hidden="1" customWidth="1"/>
    <col min="9" max="9" width="22.140625" hidden="1" customWidth="1"/>
    <col min="10" max="10" width="20.85546875" hidden="1" customWidth="1"/>
    <col min="11" max="11" width="25.5703125" hidden="1" customWidth="1"/>
    <col min="12" max="14" width="25.5703125" style="12" customWidth="1"/>
    <col min="15" max="15" width="8.7109375" customWidth="1"/>
  </cols>
  <sheetData>
    <row r="1" spans="1:16" ht="14.1" customHeight="1" x14ac:dyDescent="0.25"/>
    <row r="2" spans="1:16" x14ac:dyDescent="0.25">
      <c r="A2" s="36"/>
      <c r="B2" s="36"/>
      <c r="C2" s="36"/>
      <c r="I2" s="36"/>
      <c r="J2" s="36"/>
      <c r="K2" s="36"/>
      <c r="L2" s="36"/>
      <c r="M2" s="36"/>
      <c r="N2" s="36"/>
      <c r="O2" s="36"/>
    </row>
    <row r="3" spans="1:16" x14ac:dyDescent="0.25">
      <c r="A3" s="36"/>
      <c r="B3" s="36"/>
      <c r="C3" s="36"/>
      <c r="I3" s="36"/>
      <c r="J3" s="37"/>
      <c r="K3" s="37"/>
      <c r="L3" s="38"/>
      <c r="M3" s="38"/>
      <c r="N3" s="38"/>
      <c r="O3" s="36"/>
    </row>
    <row r="4" spans="1:16" ht="0.4" customHeight="1" x14ac:dyDescent="0.25"/>
    <row r="5" spans="1:16" ht="3.6" customHeight="1" x14ac:dyDescent="0.25">
      <c r="A5" s="1"/>
      <c r="B5" s="1"/>
    </row>
    <row r="6" spans="1:16" ht="25.15" customHeight="1" x14ac:dyDescent="0.25">
      <c r="C6" s="36"/>
      <c r="D6" s="36"/>
      <c r="E6" s="36"/>
      <c r="F6" s="36"/>
      <c r="G6" s="36"/>
      <c r="H6" s="36"/>
      <c r="I6" s="36"/>
      <c r="J6" s="36"/>
    </row>
    <row r="7" spans="1:16" ht="3.4" customHeight="1" x14ac:dyDescent="0.25"/>
    <row r="8" spans="1:16" ht="22.15" customHeight="1" x14ac:dyDescent="0.25">
      <c r="A8" s="36"/>
      <c r="B8" s="36"/>
      <c r="C8" s="36"/>
    </row>
    <row r="9" spans="1:16" ht="4.1500000000000004" customHeight="1" x14ac:dyDescent="0.25"/>
    <row r="10" spans="1:16" ht="24" customHeight="1" x14ac:dyDescent="0.25">
      <c r="A10" s="2" t="s">
        <v>2</v>
      </c>
      <c r="B10" s="10" t="s">
        <v>554</v>
      </c>
      <c r="C10" s="10" t="s">
        <v>555</v>
      </c>
      <c r="D10" s="10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10" t="s">
        <v>9</v>
      </c>
      <c r="J10" s="10" t="s">
        <v>10</v>
      </c>
      <c r="K10" s="10" t="s">
        <v>11</v>
      </c>
      <c r="L10" s="14"/>
      <c r="M10" s="14"/>
      <c r="N10" s="14"/>
      <c r="O10" s="10" t="s">
        <v>12</v>
      </c>
    </row>
    <row r="11" spans="1:16" ht="15" customHeight="1" x14ac:dyDescent="0.25">
      <c r="A11" s="3" t="s">
        <v>462</v>
      </c>
      <c r="B11" s="9" t="s">
        <v>651</v>
      </c>
      <c r="C11" s="11" t="s">
        <v>759</v>
      </c>
      <c r="D11" s="9" t="s">
        <v>329</v>
      </c>
      <c r="E11" s="3" t="s">
        <v>197</v>
      </c>
      <c r="F11" s="3" t="s">
        <v>20</v>
      </c>
      <c r="G11" s="3" t="s">
        <v>37</v>
      </c>
      <c r="H11" s="3" t="s">
        <v>22</v>
      </c>
      <c r="I11" s="9" t="s">
        <v>357</v>
      </c>
      <c r="J11" s="9" t="s">
        <v>31</v>
      </c>
      <c r="K11" s="9" t="s">
        <v>23</v>
      </c>
      <c r="L11" s="15" t="str">
        <f t="shared" ref="L11:L58" si="0">IF(P11&gt;=VLOOKUP(I11,CHUAN,2,0),I11,"")</f>
        <v/>
      </c>
      <c r="M11" s="15" t="str">
        <f t="shared" ref="M11:M58" si="1">IF(L11="",IF(P11&gt;=VLOOKUP(J11,CHUAN,3,0),J11,""),"")</f>
        <v>THPT PHẠM VĂN SÁNG</v>
      </c>
      <c r="N11" s="15" t="str">
        <f t="shared" ref="N11:N58" si="2">IF(AND(L11="",M11=""),IF(P11&gt;=VLOOKUP(K11,CHUAN,4,0),K11,""),"")</f>
        <v/>
      </c>
      <c r="O11" s="9">
        <v>1.5</v>
      </c>
      <c r="P11" s="16">
        <v>28.75</v>
      </c>
    </row>
    <row r="12" spans="1:16" ht="24" customHeight="1" x14ac:dyDescent="0.25">
      <c r="A12" s="3" t="s">
        <v>462</v>
      </c>
      <c r="B12" s="9" t="s">
        <v>918</v>
      </c>
      <c r="C12" s="11" t="s">
        <v>557</v>
      </c>
      <c r="D12" s="9" t="s">
        <v>243</v>
      </c>
      <c r="E12" s="3" t="s">
        <v>197</v>
      </c>
      <c r="F12" s="3" t="s">
        <v>36</v>
      </c>
      <c r="G12" s="3" t="s">
        <v>21</v>
      </c>
      <c r="H12" s="3" t="s">
        <v>22</v>
      </c>
      <c r="I12" s="9" t="s">
        <v>31</v>
      </c>
      <c r="J12" s="9" t="s">
        <v>23</v>
      </c>
      <c r="K12" s="9" t="s">
        <v>24</v>
      </c>
      <c r="L12" s="15" t="s">
        <v>1131</v>
      </c>
      <c r="M12" s="15" t="s">
        <v>1131</v>
      </c>
      <c r="N12" s="15" t="s">
        <v>1131</v>
      </c>
      <c r="O12" s="15" t="s">
        <v>1131</v>
      </c>
      <c r="P12" s="16">
        <v>19.75</v>
      </c>
    </row>
    <row r="13" spans="1:16" ht="24" customHeight="1" x14ac:dyDescent="0.25">
      <c r="A13" s="3" t="s">
        <v>462</v>
      </c>
      <c r="B13" s="9" t="s">
        <v>919</v>
      </c>
      <c r="C13" s="11" t="s">
        <v>559</v>
      </c>
      <c r="D13" s="9" t="s">
        <v>463</v>
      </c>
      <c r="E13" s="3" t="s">
        <v>197</v>
      </c>
      <c r="F13" s="3" t="s">
        <v>36</v>
      </c>
      <c r="G13" s="3" t="s">
        <v>30</v>
      </c>
      <c r="H13" s="3" t="s">
        <v>22</v>
      </c>
      <c r="I13" s="9" t="s">
        <v>31</v>
      </c>
      <c r="J13" s="9" t="s">
        <v>23</v>
      </c>
      <c r="K13" s="9" t="s">
        <v>24</v>
      </c>
      <c r="L13" s="15" t="s">
        <v>1131</v>
      </c>
      <c r="M13" s="15" t="s">
        <v>1131</v>
      </c>
      <c r="N13" s="15" t="s">
        <v>1131</v>
      </c>
      <c r="O13" s="15" t="s">
        <v>1131</v>
      </c>
      <c r="P13" s="16">
        <v>20.5</v>
      </c>
    </row>
    <row r="14" spans="1:16" ht="24" hidden="1" customHeight="1" x14ac:dyDescent="0.25">
      <c r="A14" s="3" t="s">
        <v>462</v>
      </c>
      <c r="B14" s="9" t="s">
        <v>921</v>
      </c>
      <c r="C14" s="11" t="s">
        <v>922</v>
      </c>
      <c r="D14" s="9" t="s">
        <v>342</v>
      </c>
      <c r="E14" s="3" t="s">
        <v>464</v>
      </c>
      <c r="F14" s="3" t="s">
        <v>36</v>
      </c>
      <c r="G14" s="3" t="s">
        <v>37</v>
      </c>
      <c r="H14" s="3" t="s">
        <v>22</v>
      </c>
      <c r="I14" s="9" t="s">
        <v>31</v>
      </c>
      <c r="J14" s="9" t="s">
        <v>23</v>
      </c>
      <c r="K14" s="9" t="s">
        <v>24</v>
      </c>
      <c r="L14" s="15" t="str">
        <f t="shared" si="0"/>
        <v>THPT PHẠM VĂN SÁNG</v>
      </c>
      <c r="M14" s="15" t="str">
        <f t="shared" si="1"/>
        <v/>
      </c>
      <c r="N14" s="15" t="str">
        <f t="shared" si="2"/>
        <v/>
      </c>
      <c r="O14" s="9">
        <v>1.5</v>
      </c>
      <c r="P14" s="16">
        <v>31.75</v>
      </c>
    </row>
    <row r="15" spans="1:16" ht="24" customHeight="1" x14ac:dyDescent="0.25">
      <c r="A15" s="3" t="s">
        <v>462</v>
      </c>
      <c r="B15" s="9" t="s">
        <v>677</v>
      </c>
      <c r="C15" s="11" t="s">
        <v>920</v>
      </c>
      <c r="D15" s="9" t="s">
        <v>113</v>
      </c>
      <c r="E15" s="3" t="s">
        <v>410</v>
      </c>
      <c r="F15" s="3" t="s">
        <v>36</v>
      </c>
      <c r="G15" s="3" t="s">
        <v>21</v>
      </c>
      <c r="H15" s="3" t="s">
        <v>22</v>
      </c>
      <c r="I15" s="9" t="s">
        <v>23</v>
      </c>
      <c r="J15" s="9" t="s">
        <v>24</v>
      </c>
      <c r="K15" s="9" t="s">
        <v>229</v>
      </c>
      <c r="L15" s="15" t="s">
        <v>1131</v>
      </c>
      <c r="M15" s="15" t="s">
        <v>1131</v>
      </c>
      <c r="N15" s="15" t="s">
        <v>1131</v>
      </c>
      <c r="O15" s="15" t="s">
        <v>1131</v>
      </c>
      <c r="P15" s="16">
        <v>15.5</v>
      </c>
    </row>
    <row r="16" spans="1:16" ht="24" customHeight="1" x14ac:dyDescent="0.25">
      <c r="A16" s="3" t="s">
        <v>462</v>
      </c>
      <c r="B16" s="9" t="s">
        <v>924</v>
      </c>
      <c r="C16" s="11" t="s">
        <v>568</v>
      </c>
      <c r="D16" s="9" t="s">
        <v>465</v>
      </c>
      <c r="E16" s="3" t="s">
        <v>361</v>
      </c>
      <c r="F16" s="3" t="s">
        <v>36</v>
      </c>
      <c r="G16" s="3" t="s">
        <v>21</v>
      </c>
      <c r="H16" s="3" t="s">
        <v>22</v>
      </c>
      <c r="I16" s="9" t="s">
        <v>23</v>
      </c>
      <c r="J16" s="9" t="s">
        <v>299</v>
      </c>
      <c r="K16" s="9" t="s">
        <v>24</v>
      </c>
      <c r="L16" s="15" t="s">
        <v>1131</v>
      </c>
      <c r="M16" s="15" t="s">
        <v>1131</v>
      </c>
      <c r="N16" s="15" t="s">
        <v>1131</v>
      </c>
      <c r="O16" s="15" t="s">
        <v>1131</v>
      </c>
      <c r="P16" s="16">
        <v>12</v>
      </c>
    </row>
    <row r="17" spans="1:16" ht="24" customHeight="1" x14ac:dyDescent="0.25">
      <c r="A17" s="3" t="s">
        <v>462</v>
      </c>
      <c r="B17" s="9" t="s">
        <v>923</v>
      </c>
      <c r="C17" s="11" t="s">
        <v>864</v>
      </c>
      <c r="D17" s="9" t="s">
        <v>18</v>
      </c>
      <c r="E17" s="3" t="s">
        <v>152</v>
      </c>
      <c r="F17" s="3" t="s">
        <v>20</v>
      </c>
      <c r="G17" s="3" t="s">
        <v>21</v>
      </c>
      <c r="H17" s="3" t="s">
        <v>22</v>
      </c>
      <c r="I17" s="9" t="s">
        <v>31</v>
      </c>
      <c r="J17" s="9" t="s">
        <v>23</v>
      </c>
      <c r="K17" s="9" t="s">
        <v>413</v>
      </c>
      <c r="L17" s="15" t="s">
        <v>1131</v>
      </c>
      <c r="M17" s="15" t="s">
        <v>1131</v>
      </c>
      <c r="N17" s="15" t="s">
        <v>1131</v>
      </c>
      <c r="O17" s="15" t="s">
        <v>1131</v>
      </c>
      <c r="P17" s="16">
        <v>16.5</v>
      </c>
    </row>
    <row r="18" spans="1:16" ht="24" hidden="1" customHeight="1" x14ac:dyDescent="0.25">
      <c r="A18" s="3" t="s">
        <v>462</v>
      </c>
      <c r="B18" s="9" t="s">
        <v>925</v>
      </c>
      <c r="C18" s="11" t="s">
        <v>926</v>
      </c>
      <c r="D18" s="9" t="s">
        <v>466</v>
      </c>
      <c r="E18" s="3" t="s">
        <v>197</v>
      </c>
      <c r="F18" s="3" t="s">
        <v>36</v>
      </c>
      <c r="G18" s="3" t="s">
        <v>30</v>
      </c>
      <c r="H18" s="3" t="s">
        <v>22</v>
      </c>
      <c r="I18" s="9" t="s">
        <v>31</v>
      </c>
      <c r="J18" s="9" t="s">
        <v>23</v>
      </c>
      <c r="K18" s="9" t="s">
        <v>24</v>
      </c>
      <c r="L18" s="15" t="str">
        <f t="shared" si="0"/>
        <v/>
      </c>
      <c r="M18" s="15" t="str">
        <f t="shared" si="1"/>
        <v/>
      </c>
      <c r="N18" s="15" t="str">
        <f t="shared" si="2"/>
        <v>THPT VĨNH LỘC B</v>
      </c>
      <c r="O18" s="9">
        <v>1.5</v>
      </c>
      <c r="P18" s="16">
        <v>23.25</v>
      </c>
    </row>
    <row r="19" spans="1:16" ht="24" hidden="1" customHeight="1" x14ac:dyDescent="0.25">
      <c r="A19" s="3" t="s">
        <v>462</v>
      </c>
      <c r="B19" s="9" t="s">
        <v>927</v>
      </c>
      <c r="C19" s="11" t="s">
        <v>757</v>
      </c>
      <c r="D19" s="9" t="s">
        <v>392</v>
      </c>
      <c r="E19" s="3" t="s">
        <v>197</v>
      </c>
      <c r="F19" s="3" t="s">
        <v>36</v>
      </c>
      <c r="G19" s="3" t="s">
        <v>37</v>
      </c>
      <c r="H19" s="3" t="s">
        <v>22</v>
      </c>
      <c r="I19" s="9" t="s">
        <v>42</v>
      </c>
      <c r="J19" s="9" t="s">
        <v>31</v>
      </c>
      <c r="K19" s="9" t="s">
        <v>23</v>
      </c>
      <c r="L19" s="15" t="str">
        <f t="shared" si="0"/>
        <v>THPT BÀ ĐIỂM</v>
      </c>
      <c r="M19" s="15" t="str">
        <f t="shared" si="1"/>
        <v/>
      </c>
      <c r="N19" s="15" t="str">
        <f t="shared" si="2"/>
        <v/>
      </c>
      <c r="O19" s="9">
        <v>1.5</v>
      </c>
      <c r="P19" s="16">
        <v>37.75</v>
      </c>
    </row>
    <row r="20" spans="1:16" ht="24" customHeight="1" x14ac:dyDescent="0.25">
      <c r="A20" s="3" t="s">
        <v>462</v>
      </c>
      <c r="B20" s="9" t="s">
        <v>928</v>
      </c>
      <c r="C20" s="11" t="s">
        <v>929</v>
      </c>
      <c r="D20" s="9" t="s">
        <v>467</v>
      </c>
      <c r="E20" s="3" t="s">
        <v>197</v>
      </c>
      <c r="F20" s="3" t="s">
        <v>36</v>
      </c>
      <c r="G20" s="3" t="s">
        <v>21</v>
      </c>
      <c r="H20" s="3" t="s">
        <v>22</v>
      </c>
      <c r="I20" s="9" t="s">
        <v>23</v>
      </c>
      <c r="J20" s="9" t="s">
        <v>413</v>
      </c>
      <c r="K20" s="9" t="s">
        <v>24</v>
      </c>
      <c r="L20" s="15" t="s">
        <v>1131</v>
      </c>
      <c r="M20" s="15" t="s">
        <v>1131</v>
      </c>
      <c r="N20" s="15" t="s">
        <v>1131</v>
      </c>
      <c r="O20" s="15" t="s">
        <v>1131</v>
      </c>
      <c r="P20" s="16">
        <v>17.25</v>
      </c>
    </row>
    <row r="21" spans="1:16" ht="15" hidden="1" customHeight="1" x14ac:dyDescent="0.25">
      <c r="A21" s="3" t="s">
        <v>462</v>
      </c>
      <c r="B21" s="9" t="s">
        <v>930</v>
      </c>
      <c r="C21" s="11" t="s">
        <v>931</v>
      </c>
      <c r="D21" s="9" t="s">
        <v>80</v>
      </c>
      <c r="E21" s="3" t="s">
        <v>197</v>
      </c>
      <c r="F21" s="3" t="s">
        <v>20</v>
      </c>
      <c r="G21" s="3" t="s">
        <v>37</v>
      </c>
      <c r="H21" s="3" t="s">
        <v>22</v>
      </c>
      <c r="I21" s="9" t="s">
        <v>42</v>
      </c>
      <c r="J21" s="9" t="s">
        <v>31</v>
      </c>
      <c r="K21" s="9" t="s">
        <v>23</v>
      </c>
      <c r="L21" s="15" t="str">
        <f t="shared" si="0"/>
        <v/>
      </c>
      <c r="M21" s="15" t="str">
        <f t="shared" si="1"/>
        <v>THPT PHẠM VĂN SÁNG</v>
      </c>
      <c r="N21" s="15" t="str">
        <f t="shared" si="2"/>
        <v/>
      </c>
      <c r="O21" s="9">
        <v>1.5</v>
      </c>
      <c r="P21" s="16">
        <v>26.25</v>
      </c>
    </row>
    <row r="22" spans="1:16" ht="24" customHeight="1" x14ac:dyDescent="0.25">
      <c r="A22" s="3" t="s">
        <v>462</v>
      </c>
      <c r="B22" s="9" t="s">
        <v>932</v>
      </c>
      <c r="C22" s="11" t="s">
        <v>933</v>
      </c>
      <c r="D22" s="9" t="s">
        <v>353</v>
      </c>
      <c r="E22" s="3" t="s">
        <v>77</v>
      </c>
      <c r="F22" s="3" t="s">
        <v>36</v>
      </c>
      <c r="G22" s="3" t="s">
        <v>30</v>
      </c>
      <c r="H22" s="3" t="s">
        <v>22</v>
      </c>
      <c r="I22" s="9" t="s">
        <v>42</v>
      </c>
      <c r="J22" s="9" t="s">
        <v>31</v>
      </c>
      <c r="K22" s="9" t="s">
        <v>23</v>
      </c>
      <c r="L22" s="15" t="s">
        <v>1131</v>
      </c>
      <c r="M22" s="15" t="s">
        <v>1131</v>
      </c>
      <c r="N22" s="15" t="s">
        <v>1131</v>
      </c>
      <c r="O22" s="15" t="s">
        <v>1131</v>
      </c>
      <c r="P22" s="16">
        <v>23</v>
      </c>
    </row>
    <row r="23" spans="1:16" ht="15" hidden="1" customHeight="1" x14ac:dyDescent="0.25">
      <c r="A23" s="3" t="s">
        <v>462</v>
      </c>
      <c r="B23" s="9" t="s">
        <v>934</v>
      </c>
      <c r="C23" s="11" t="s">
        <v>935</v>
      </c>
      <c r="D23" s="9" t="s">
        <v>369</v>
      </c>
      <c r="E23" s="3" t="s">
        <v>197</v>
      </c>
      <c r="F23" s="3" t="s">
        <v>20</v>
      </c>
      <c r="G23" s="3" t="s">
        <v>30</v>
      </c>
      <c r="H23" s="3" t="s">
        <v>22</v>
      </c>
      <c r="I23" s="9" t="s">
        <v>31</v>
      </c>
      <c r="J23" s="9" t="s">
        <v>23</v>
      </c>
      <c r="K23" s="9" t="s">
        <v>24</v>
      </c>
      <c r="L23" s="15" t="str">
        <f t="shared" si="0"/>
        <v>THPT PHẠM VĂN SÁNG</v>
      </c>
      <c r="M23" s="15" t="str">
        <f t="shared" si="1"/>
        <v/>
      </c>
      <c r="N23" s="15" t="str">
        <f t="shared" si="2"/>
        <v/>
      </c>
      <c r="O23" s="9">
        <v>1.5</v>
      </c>
      <c r="P23" s="16">
        <v>27.5</v>
      </c>
    </row>
    <row r="24" spans="1:16" ht="24" hidden="1" customHeight="1" x14ac:dyDescent="0.25">
      <c r="A24" s="3" t="s">
        <v>462</v>
      </c>
      <c r="B24" s="9" t="s">
        <v>936</v>
      </c>
      <c r="C24" s="11" t="s">
        <v>658</v>
      </c>
      <c r="D24" s="9" t="s">
        <v>397</v>
      </c>
      <c r="E24" s="3" t="s">
        <v>197</v>
      </c>
      <c r="F24" s="3" t="s">
        <v>36</v>
      </c>
      <c r="G24" s="3" t="s">
        <v>37</v>
      </c>
      <c r="H24" s="3" t="s">
        <v>22</v>
      </c>
      <c r="I24" s="9" t="s">
        <v>42</v>
      </c>
      <c r="J24" s="9" t="s">
        <v>31</v>
      </c>
      <c r="K24" s="9" t="s">
        <v>23</v>
      </c>
      <c r="L24" s="15" t="str">
        <f t="shared" si="0"/>
        <v>THPT BÀ ĐIỂM</v>
      </c>
      <c r="M24" s="15" t="str">
        <f t="shared" si="1"/>
        <v/>
      </c>
      <c r="N24" s="15" t="str">
        <f t="shared" si="2"/>
        <v/>
      </c>
      <c r="O24" s="9">
        <v>1.5</v>
      </c>
      <c r="P24" s="16">
        <v>30</v>
      </c>
    </row>
    <row r="25" spans="1:16" ht="24" customHeight="1" x14ac:dyDescent="0.25">
      <c r="A25" s="3" t="s">
        <v>462</v>
      </c>
      <c r="B25" s="9" t="s">
        <v>937</v>
      </c>
      <c r="C25" s="11" t="s">
        <v>660</v>
      </c>
      <c r="D25" s="9" t="s">
        <v>468</v>
      </c>
      <c r="E25" s="3" t="s">
        <v>448</v>
      </c>
      <c r="F25" s="3" t="s">
        <v>36</v>
      </c>
      <c r="G25" s="3" t="s">
        <v>30</v>
      </c>
      <c r="H25" s="3" t="s">
        <v>22</v>
      </c>
      <c r="I25" s="9" t="s">
        <v>23</v>
      </c>
      <c r="J25" s="9" t="s">
        <v>24</v>
      </c>
      <c r="K25" s="9" t="s">
        <v>469</v>
      </c>
      <c r="L25" s="15" t="s">
        <v>1131</v>
      </c>
      <c r="M25" s="15" t="s">
        <v>1131</v>
      </c>
      <c r="N25" s="15" t="s">
        <v>1131</v>
      </c>
      <c r="O25" s="15" t="s">
        <v>1131</v>
      </c>
      <c r="P25" s="16">
        <v>18.25</v>
      </c>
    </row>
    <row r="26" spans="1:16" ht="24" hidden="1" customHeight="1" x14ac:dyDescent="0.25">
      <c r="A26" s="3" t="s">
        <v>462</v>
      </c>
      <c r="B26" s="9" t="s">
        <v>938</v>
      </c>
      <c r="C26" s="11" t="s">
        <v>587</v>
      </c>
      <c r="D26" s="9" t="s">
        <v>288</v>
      </c>
      <c r="E26" s="3" t="s">
        <v>77</v>
      </c>
      <c r="F26" s="3" t="s">
        <v>36</v>
      </c>
      <c r="G26" s="3" t="s">
        <v>30</v>
      </c>
      <c r="H26" s="3" t="s">
        <v>22</v>
      </c>
      <c r="I26" s="9" t="s">
        <v>31</v>
      </c>
      <c r="J26" s="9" t="s">
        <v>23</v>
      </c>
      <c r="K26" s="9" t="s">
        <v>24</v>
      </c>
      <c r="L26" s="15" t="str">
        <f t="shared" si="0"/>
        <v>THPT PHẠM VĂN SÁNG</v>
      </c>
      <c r="M26" s="15" t="str">
        <f t="shared" si="1"/>
        <v/>
      </c>
      <c r="N26" s="15" t="str">
        <f t="shared" si="2"/>
        <v/>
      </c>
      <c r="O26" s="9">
        <v>1.5</v>
      </c>
      <c r="P26" s="16">
        <v>28</v>
      </c>
    </row>
    <row r="27" spans="1:16" ht="15" hidden="1" customHeight="1" x14ac:dyDescent="0.25">
      <c r="A27" s="3" t="s">
        <v>462</v>
      </c>
      <c r="B27" s="9" t="s">
        <v>939</v>
      </c>
      <c r="C27" s="11" t="s">
        <v>587</v>
      </c>
      <c r="D27" s="9" t="s">
        <v>319</v>
      </c>
      <c r="E27" s="3" t="s">
        <v>197</v>
      </c>
      <c r="F27" s="3" t="s">
        <v>20</v>
      </c>
      <c r="G27" s="3" t="s">
        <v>37</v>
      </c>
      <c r="H27" s="3" t="s">
        <v>22</v>
      </c>
      <c r="I27" s="9" t="s">
        <v>31</v>
      </c>
      <c r="J27" s="9" t="s">
        <v>23</v>
      </c>
      <c r="K27" s="9" t="s">
        <v>24</v>
      </c>
      <c r="L27" s="15" t="str">
        <f t="shared" si="0"/>
        <v>THPT PHẠM VĂN SÁNG</v>
      </c>
      <c r="M27" s="15" t="str">
        <f t="shared" si="1"/>
        <v/>
      </c>
      <c r="N27" s="15" t="str">
        <f t="shared" si="2"/>
        <v/>
      </c>
      <c r="O27" s="9">
        <v>1.5</v>
      </c>
      <c r="P27" s="16">
        <v>27</v>
      </c>
    </row>
    <row r="28" spans="1:16" ht="15" customHeight="1" x14ac:dyDescent="0.25">
      <c r="A28" s="3" t="s">
        <v>462</v>
      </c>
      <c r="B28" s="9" t="s">
        <v>940</v>
      </c>
      <c r="C28" s="11" t="s">
        <v>587</v>
      </c>
      <c r="D28" s="9" t="s">
        <v>470</v>
      </c>
      <c r="E28" s="3" t="s">
        <v>197</v>
      </c>
      <c r="F28" s="3" t="s">
        <v>20</v>
      </c>
      <c r="G28" s="3" t="s">
        <v>30</v>
      </c>
      <c r="H28" s="3" t="s">
        <v>22</v>
      </c>
      <c r="I28" s="9" t="s">
        <v>31</v>
      </c>
      <c r="J28" s="9" t="s">
        <v>23</v>
      </c>
      <c r="K28" s="9" t="s">
        <v>24</v>
      </c>
      <c r="L28" s="15" t="s">
        <v>1131</v>
      </c>
      <c r="M28" s="15" t="s">
        <v>1131</v>
      </c>
      <c r="N28" s="15" t="s">
        <v>1131</v>
      </c>
      <c r="O28" s="15" t="s">
        <v>1131</v>
      </c>
      <c r="P28" s="16">
        <v>17.75</v>
      </c>
    </row>
    <row r="29" spans="1:16" ht="24" hidden="1" customHeight="1" x14ac:dyDescent="0.25">
      <c r="A29" s="3" t="s">
        <v>462</v>
      </c>
      <c r="B29" s="9" t="s">
        <v>941</v>
      </c>
      <c r="C29" s="11" t="s">
        <v>590</v>
      </c>
      <c r="D29" s="9" t="s">
        <v>432</v>
      </c>
      <c r="E29" s="3" t="s">
        <v>361</v>
      </c>
      <c r="F29" s="3" t="s">
        <v>36</v>
      </c>
      <c r="G29" s="3" t="s">
        <v>30</v>
      </c>
      <c r="H29" s="3" t="s">
        <v>22</v>
      </c>
      <c r="I29" s="9" t="s">
        <v>31</v>
      </c>
      <c r="J29" s="9" t="s">
        <v>23</v>
      </c>
      <c r="K29" s="9" t="s">
        <v>413</v>
      </c>
      <c r="L29" s="15" t="str">
        <f t="shared" si="0"/>
        <v>THPT PHẠM VĂN SÁNG</v>
      </c>
      <c r="M29" s="15" t="str">
        <f t="shared" si="1"/>
        <v/>
      </c>
      <c r="N29" s="15" t="str">
        <f t="shared" si="2"/>
        <v/>
      </c>
      <c r="O29" s="9">
        <v>1.5</v>
      </c>
      <c r="P29" s="16">
        <v>27.25</v>
      </c>
    </row>
    <row r="30" spans="1:16" ht="24" hidden="1" customHeight="1" x14ac:dyDescent="0.25">
      <c r="A30" s="3" t="s">
        <v>462</v>
      </c>
      <c r="B30" s="9" t="s">
        <v>942</v>
      </c>
      <c r="C30" s="11" t="s">
        <v>666</v>
      </c>
      <c r="D30" s="9" t="s">
        <v>471</v>
      </c>
      <c r="E30" s="3" t="s">
        <v>197</v>
      </c>
      <c r="F30" s="3" t="s">
        <v>36</v>
      </c>
      <c r="G30" s="3" t="s">
        <v>30</v>
      </c>
      <c r="H30" s="3" t="s">
        <v>22</v>
      </c>
      <c r="I30" s="9" t="s">
        <v>42</v>
      </c>
      <c r="J30" s="9" t="s">
        <v>31</v>
      </c>
      <c r="K30" s="9" t="s">
        <v>23</v>
      </c>
      <c r="L30" s="15" t="str">
        <f t="shared" si="0"/>
        <v/>
      </c>
      <c r="M30" s="15" t="str">
        <f t="shared" si="1"/>
        <v/>
      </c>
      <c r="N30" s="15" t="str">
        <f t="shared" si="2"/>
        <v>THPT NGUYỄN VĂN CỪ</v>
      </c>
      <c r="O30" s="9">
        <v>1</v>
      </c>
      <c r="P30" s="16">
        <v>25.25</v>
      </c>
    </row>
    <row r="31" spans="1:16" ht="24" hidden="1" customHeight="1" x14ac:dyDescent="0.25">
      <c r="A31" s="3" t="s">
        <v>462</v>
      </c>
      <c r="B31" s="9" t="s">
        <v>945</v>
      </c>
      <c r="C31" s="11" t="s">
        <v>672</v>
      </c>
      <c r="D31" s="9" t="s">
        <v>454</v>
      </c>
      <c r="E31" s="3" t="s">
        <v>208</v>
      </c>
      <c r="F31" s="3" t="s">
        <v>20</v>
      </c>
      <c r="G31" s="3" t="s">
        <v>30</v>
      </c>
      <c r="H31" s="3" t="s">
        <v>22</v>
      </c>
      <c r="I31" s="9" t="s">
        <v>31</v>
      </c>
      <c r="J31" s="9" t="s">
        <v>23</v>
      </c>
      <c r="K31" s="9" t="s">
        <v>24</v>
      </c>
      <c r="L31" s="15" t="str">
        <f t="shared" si="0"/>
        <v>THPT PHẠM VĂN SÁNG</v>
      </c>
      <c r="M31" s="15" t="str">
        <f t="shared" si="1"/>
        <v/>
      </c>
      <c r="N31" s="15" t="str">
        <f t="shared" si="2"/>
        <v/>
      </c>
      <c r="O31" s="9">
        <v>1.5</v>
      </c>
      <c r="P31" s="16">
        <v>31.25</v>
      </c>
    </row>
    <row r="32" spans="1:16" ht="15" customHeight="1" x14ac:dyDescent="0.25">
      <c r="A32" s="3" t="s">
        <v>462</v>
      </c>
      <c r="B32" s="9" t="s">
        <v>900</v>
      </c>
      <c r="C32" s="11" t="s">
        <v>672</v>
      </c>
      <c r="D32" s="9" t="s">
        <v>474</v>
      </c>
      <c r="E32" s="3" t="s">
        <v>197</v>
      </c>
      <c r="F32" s="3" t="s">
        <v>20</v>
      </c>
      <c r="G32" s="3" t="s">
        <v>37</v>
      </c>
      <c r="H32" s="3" t="s">
        <v>22</v>
      </c>
      <c r="I32" s="9" t="s">
        <v>42</v>
      </c>
      <c r="J32" s="9" t="s">
        <v>31</v>
      </c>
      <c r="K32" s="9" t="s">
        <v>23</v>
      </c>
      <c r="L32" s="15" t="s">
        <v>1131</v>
      </c>
      <c r="M32" s="15" t="s">
        <v>1131</v>
      </c>
      <c r="N32" s="15" t="s">
        <v>1131</v>
      </c>
      <c r="O32" s="15" t="s">
        <v>1131</v>
      </c>
      <c r="P32" s="16">
        <v>22.75</v>
      </c>
    </row>
    <row r="33" spans="1:16" ht="15" hidden="1" customHeight="1" x14ac:dyDescent="0.25">
      <c r="A33" s="3" t="s">
        <v>462</v>
      </c>
      <c r="B33" s="9" t="s">
        <v>946</v>
      </c>
      <c r="C33" s="11" t="s">
        <v>598</v>
      </c>
      <c r="D33" s="9" t="s">
        <v>475</v>
      </c>
      <c r="E33" s="3" t="s">
        <v>197</v>
      </c>
      <c r="F33" s="3" t="s">
        <v>20</v>
      </c>
      <c r="G33" s="3" t="s">
        <v>37</v>
      </c>
      <c r="H33" s="3" t="s">
        <v>22</v>
      </c>
      <c r="I33" s="9" t="s">
        <v>357</v>
      </c>
      <c r="J33" s="9" t="s">
        <v>42</v>
      </c>
      <c r="K33" s="9" t="s">
        <v>31</v>
      </c>
      <c r="L33" s="15" t="str">
        <f t="shared" si="0"/>
        <v>THPT LÝ THƯỜNG KIỆT</v>
      </c>
      <c r="M33" s="15" t="str">
        <f t="shared" si="1"/>
        <v/>
      </c>
      <c r="N33" s="15" t="str">
        <f t="shared" si="2"/>
        <v/>
      </c>
      <c r="O33" s="9">
        <v>1.5</v>
      </c>
      <c r="P33" s="16">
        <v>35.5</v>
      </c>
    </row>
    <row r="34" spans="1:16" ht="15" customHeight="1" x14ac:dyDescent="0.25">
      <c r="A34" s="3" t="s">
        <v>462</v>
      </c>
      <c r="B34" s="9" t="s">
        <v>947</v>
      </c>
      <c r="C34" s="11" t="s">
        <v>600</v>
      </c>
      <c r="D34" s="9" t="s">
        <v>443</v>
      </c>
      <c r="E34" s="3" t="s">
        <v>316</v>
      </c>
      <c r="F34" s="3" t="s">
        <v>20</v>
      </c>
      <c r="G34" s="3" t="s">
        <v>30</v>
      </c>
      <c r="H34" s="3" t="s">
        <v>22</v>
      </c>
      <c r="I34" s="9" t="s">
        <v>31</v>
      </c>
      <c r="J34" s="9" t="s">
        <v>23</v>
      </c>
      <c r="K34" s="9" t="s">
        <v>413</v>
      </c>
      <c r="L34" s="15" t="s">
        <v>1131</v>
      </c>
      <c r="M34" s="15" t="s">
        <v>1131</v>
      </c>
      <c r="N34" s="15" t="s">
        <v>1131</v>
      </c>
      <c r="O34" s="15" t="s">
        <v>1131</v>
      </c>
      <c r="P34" s="16">
        <v>20.25</v>
      </c>
    </row>
    <row r="35" spans="1:16" ht="15" customHeight="1" x14ac:dyDescent="0.25">
      <c r="A35" s="3" t="s">
        <v>462</v>
      </c>
      <c r="B35" s="9" t="s">
        <v>943</v>
      </c>
      <c r="C35" s="11" t="s">
        <v>944</v>
      </c>
      <c r="D35" s="9" t="s">
        <v>472</v>
      </c>
      <c r="E35" s="3" t="s">
        <v>473</v>
      </c>
      <c r="F35" s="3" t="s">
        <v>36</v>
      </c>
      <c r="G35" s="3" t="s">
        <v>21</v>
      </c>
      <c r="H35" s="3" t="s">
        <v>22</v>
      </c>
      <c r="I35" s="9" t="s">
        <v>23</v>
      </c>
      <c r="J35" s="9" t="s">
        <v>24</v>
      </c>
      <c r="K35" s="9" t="s">
        <v>25</v>
      </c>
      <c r="L35" s="15" t="s">
        <v>1131</v>
      </c>
      <c r="M35" s="15" t="s">
        <v>1131</v>
      </c>
      <c r="N35" s="15" t="s">
        <v>1131</v>
      </c>
      <c r="O35" s="15" t="s">
        <v>1131</v>
      </c>
      <c r="P35" s="16">
        <v>17.25</v>
      </c>
    </row>
    <row r="36" spans="1:16" ht="24" hidden="1" customHeight="1" x14ac:dyDescent="0.25">
      <c r="A36" s="3" t="s">
        <v>462</v>
      </c>
      <c r="B36" s="9" t="s">
        <v>948</v>
      </c>
      <c r="C36" s="11" t="s">
        <v>602</v>
      </c>
      <c r="D36" s="9" t="s">
        <v>476</v>
      </c>
      <c r="E36" s="3" t="s">
        <v>197</v>
      </c>
      <c r="F36" s="3" t="s">
        <v>36</v>
      </c>
      <c r="G36" s="3" t="s">
        <v>30</v>
      </c>
      <c r="H36" s="3" t="s">
        <v>22</v>
      </c>
      <c r="I36" s="9" t="s">
        <v>477</v>
      </c>
      <c r="J36" s="9" t="s">
        <v>478</v>
      </c>
      <c r="K36" s="9" t="s">
        <v>31</v>
      </c>
      <c r="L36" s="15" t="str">
        <f t="shared" si="0"/>
        <v/>
      </c>
      <c r="M36" s="15" t="str">
        <f t="shared" si="1"/>
        <v>THPT NAM KỲ KHỞI NGHĨA</v>
      </c>
      <c r="N36" s="15" t="str">
        <f t="shared" si="2"/>
        <v/>
      </c>
      <c r="O36" s="9">
        <v>2.5</v>
      </c>
      <c r="P36" s="16">
        <v>25.75</v>
      </c>
    </row>
    <row r="37" spans="1:16" ht="24" customHeight="1" x14ac:dyDescent="0.25">
      <c r="A37" s="3" t="s">
        <v>462</v>
      </c>
      <c r="B37" s="9" t="s">
        <v>949</v>
      </c>
      <c r="C37" s="11" t="s">
        <v>793</v>
      </c>
      <c r="D37" s="9" t="s">
        <v>479</v>
      </c>
      <c r="E37" s="3" t="s">
        <v>197</v>
      </c>
      <c r="F37" s="3" t="s">
        <v>36</v>
      </c>
      <c r="G37" s="3" t="s">
        <v>21</v>
      </c>
      <c r="H37" s="3" t="s">
        <v>22</v>
      </c>
      <c r="I37" s="9" t="s">
        <v>23</v>
      </c>
      <c r="J37" s="9" t="s">
        <v>24</v>
      </c>
      <c r="K37" s="9" t="s">
        <v>25</v>
      </c>
      <c r="L37" s="15" t="s">
        <v>1131</v>
      </c>
      <c r="M37" s="15" t="s">
        <v>1131</v>
      </c>
      <c r="N37" s="15" t="s">
        <v>1131</v>
      </c>
      <c r="O37" s="15" t="s">
        <v>1131</v>
      </c>
      <c r="P37" s="16">
        <v>12.5</v>
      </c>
    </row>
    <row r="38" spans="1:16" ht="24" hidden="1" customHeight="1" x14ac:dyDescent="0.25">
      <c r="A38" s="3" t="s">
        <v>462</v>
      </c>
      <c r="B38" s="9" t="s">
        <v>651</v>
      </c>
      <c r="C38" s="11" t="s">
        <v>680</v>
      </c>
      <c r="D38" s="9" t="s">
        <v>354</v>
      </c>
      <c r="E38" s="3" t="s">
        <v>197</v>
      </c>
      <c r="F38" s="3" t="s">
        <v>36</v>
      </c>
      <c r="G38" s="3" t="s">
        <v>37</v>
      </c>
      <c r="H38" s="3" t="s">
        <v>22</v>
      </c>
      <c r="I38" s="9" t="s">
        <v>42</v>
      </c>
      <c r="J38" s="9" t="s">
        <v>31</v>
      </c>
      <c r="K38" s="9" t="s">
        <v>23</v>
      </c>
      <c r="L38" s="15" t="str">
        <f t="shared" si="0"/>
        <v>THPT BÀ ĐIỂM</v>
      </c>
      <c r="M38" s="15" t="str">
        <f t="shared" si="1"/>
        <v/>
      </c>
      <c r="N38" s="15" t="str">
        <f t="shared" si="2"/>
        <v/>
      </c>
      <c r="O38" s="9">
        <v>1.5</v>
      </c>
      <c r="P38" s="16">
        <v>31.5</v>
      </c>
    </row>
    <row r="39" spans="1:16" ht="24" customHeight="1" x14ac:dyDescent="0.25">
      <c r="A39" s="3" t="s">
        <v>462</v>
      </c>
      <c r="B39" s="9" t="s">
        <v>889</v>
      </c>
      <c r="C39" s="11" t="s">
        <v>950</v>
      </c>
      <c r="D39" s="9" t="s">
        <v>408</v>
      </c>
      <c r="E39" s="3" t="s">
        <v>197</v>
      </c>
      <c r="F39" s="3" t="s">
        <v>36</v>
      </c>
      <c r="G39" s="3" t="s">
        <v>30</v>
      </c>
      <c r="H39" s="3" t="s">
        <v>22</v>
      </c>
      <c r="I39" s="9" t="s">
        <v>31</v>
      </c>
      <c r="J39" s="9" t="s">
        <v>23</v>
      </c>
      <c r="K39" s="9" t="s">
        <v>24</v>
      </c>
      <c r="L39" s="15" t="s">
        <v>1131</v>
      </c>
      <c r="M39" s="15" t="s">
        <v>1131</v>
      </c>
      <c r="N39" s="15" t="s">
        <v>1131</v>
      </c>
      <c r="O39" s="15" t="s">
        <v>1131</v>
      </c>
      <c r="P39" s="16">
        <v>19.25</v>
      </c>
    </row>
    <row r="40" spans="1:16" ht="15" hidden="1" customHeight="1" x14ac:dyDescent="0.25">
      <c r="A40" s="3" t="s">
        <v>462</v>
      </c>
      <c r="B40" s="9" t="s">
        <v>951</v>
      </c>
      <c r="C40" s="11" t="s">
        <v>795</v>
      </c>
      <c r="D40" s="9" t="s">
        <v>463</v>
      </c>
      <c r="E40" s="3" t="s">
        <v>361</v>
      </c>
      <c r="F40" s="3" t="s">
        <v>20</v>
      </c>
      <c r="G40" s="3" t="s">
        <v>37</v>
      </c>
      <c r="H40" s="3" t="s">
        <v>22</v>
      </c>
      <c r="I40" s="9" t="s">
        <v>357</v>
      </c>
      <c r="J40" s="9" t="s">
        <v>31</v>
      </c>
      <c r="K40" s="9" t="s">
        <v>23</v>
      </c>
      <c r="L40" s="15" t="str">
        <f t="shared" si="0"/>
        <v>THPT LÝ THƯỜNG KIỆT</v>
      </c>
      <c r="M40" s="15" t="str">
        <f t="shared" si="1"/>
        <v/>
      </c>
      <c r="N40" s="15" t="str">
        <f t="shared" si="2"/>
        <v/>
      </c>
      <c r="O40" s="9">
        <v>1.5</v>
      </c>
      <c r="P40" s="16">
        <v>35.25</v>
      </c>
    </row>
    <row r="41" spans="1:16" ht="24" hidden="1" customHeight="1" x14ac:dyDescent="0.25">
      <c r="A41" s="3" t="s">
        <v>462</v>
      </c>
      <c r="B41" s="9" t="s">
        <v>952</v>
      </c>
      <c r="C41" s="11" t="s">
        <v>608</v>
      </c>
      <c r="D41" s="9" t="s">
        <v>393</v>
      </c>
      <c r="E41" s="3" t="s">
        <v>197</v>
      </c>
      <c r="F41" s="3" t="s">
        <v>36</v>
      </c>
      <c r="G41" s="3" t="s">
        <v>30</v>
      </c>
      <c r="H41" s="3" t="s">
        <v>22</v>
      </c>
      <c r="I41" s="9" t="s">
        <v>31</v>
      </c>
      <c r="J41" s="9" t="s">
        <v>23</v>
      </c>
      <c r="K41" s="9" t="s">
        <v>24</v>
      </c>
      <c r="L41" s="15" t="str">
        <f t="shared" si="0"/>
        <v/>
      </c>
      <c r="M41" s="15" t="str">
        <f t="shared" si="1"/>
        <v/>
      </c>
      <c r="N41" s="15" t="str">
        <f t="shared" si="2"/>
        <v>THPT VĨNH LỘC B</v>
      </c>
      <c r="O41" s="9">
        <v>1.5</v>
      </c>
      <c r="P41" s="16">
        <v>23.5</v>
      </c>
    </row>
    <row r="42" spans="1:16" ht="24" hidden="1" customHeight="1" x14ac:dyDescent="0.25">
      <c r="A42" s="3" t="s">
        <v>462</v>
      </c>
      <c r="B42" s="9" t="s">
        <v>956</v>
      </c>
      <c r="C42" s="11" t="s">
        <v>689</v>
      </c>
      <c r="D42" s="9" t="s">
        <v>394</v>
      </c>
      <c r="E42" s="3" t="s">
        <v>197</v>
      </c>
      <c r="F42" s="3" t="s">
        <v>36</v>
      </c>
      <c r="G42" s="3" t="s">
        <v>30</v>
      </c>
      <c r="H42" s="3" t="s">
        <v>22</v>
      </c>
      <c r="I42" s="9" t="s">
        <v>31</v>
      </c>
      <c r="J42" s="9" t="s">
        <v>23</v>
      </c>
      <c r="K42" s="9" t="s">
        <v>24</v>
      </c>
      <c r="L42" s="15" t="str">
        <f t="shared" si="0"/>
        <v/>
      </c>
      <c r="M42" s="15" t="str">
        <f t="shared" si="1"/>
        <v/>
      </c>
      <c r="N42" s="15" t="str">
        <f t="shared" si="2"/>
        <v>THPT VĨNH LỘC B</v>
      </c>
      <c r="O42" s="9">
        <v>0.5</v>
      </c>
      <c r="P42" s="16">
        <v>23.25</v>
      </c>
    </row>
    <row r="43" spans="1:16" ht="15" hidden="1" customHeight="1" x14ac:dyDescent="0.25">
      <c r="A43" s="3" t="s">
        <v>462</v>
      </c>
      <c r="B43" s="9" t="s">
        <v>957</v>
      </c>
      <c r="C43" s="11" t="s">
        <v>742</v>
      </c>
      <c r="D43" s="9" t="s">
        <v>482</v>
      </c>
      <c r="E43" s="3" t="s">
        <v>197</v>
      </c>
      <c r="F43" s="3" t="s">
        <v>20</v>
      </c>
      <c r="G43" s="3" t="s">
        <v>37</v>
      </c>
      <c r="H43" s="3" t="s">
        <v>22</v>
      </c>
      <c r="I43" s="9" t="s">
        <v>42</v>
      </c>
      <c r="J43" s="9" t="s">
        <v>31</v>
      </c>
      <c r="K43" s="9" t="s">
        <v>23</v>
      </c>
      <c r="L43" s="15" t="str">
        <f t="shared" si="0"/>
        <v>THPT BÀ ĐIỂM</v>
      </c>
      <c r="M43" s="15" t="str">
        <f t="shared" si="1"/>
        <v/>
      </c>
      <c r="N43" s="15" t="str">
        <f t="shared" si="2"/>
        <v/>
      </c>
      <c r="O43" s="9">
        <v>1.5</v>
      </c>
      <c r="P43" s="16">
        <v>31.5</v>
      </c>
    </row>
    <row r="44" spans="1:16" ht="15" hidden="1" customHeight="1" x14ac:dyDescent="0.25">
      <c r="A44" s="3" t="s">
        <v>462</v>
      </c>
      <c r="B44" s="9" t="s">
        <v>958</v>
      </c>
      <c r="C44" s="11" t="s">
        <v>744</v>
      </c>
      <c r="D44" s="9" t="s">
        <v>423</v>
      </c>
      <c r="E44" s="3" t="s">
        <v>197</v>
      </c>
      <c r="F44" s="3" t="s">
        <v>36</v>
      </c>
      <c r="G44" s="3" t="s">
        <v>30</v>
      </c>
      <c r="H44" s="3" t="s">
        <v>22</v>
      </c>
      <c r="I44" s="9" t="s">
        <v>23</v>
      </c>
      <c r="J44" s="9" t="s">
        <v>24</v>
      </c>
      <c r="K44" s="9" t="s">
        <v>25</v>
      </c>
      <c r="L44" s="15" t="str">
        <f t="shared" si="0"/>
        <v>THPT NGUYỄN VĂN CỪ</v>
      </c>
      <c r="M44" s="15" t="str">
        <f t="shared" si="1"/>
        <v/>
      </c>
      <c r="N44" s="15" t="str">
        <f t="shared" si="2"/>
        <v/>
      </c>
      <c r="O44" s="9">
        <v>1.5</v>
      </c>
      <c r="P44" s="16">
        <v>24.75</v>
      </c>
    </row>
    <row r="45" spans="1:16" ht="24" hidden="1" customHeight="1" x14ac:dyDescent="0.25">
      <c r="A45" s="3" t="s">
        <v>462</v>
      </c>
      <c r="B45" s="9" t="s">
        <v>959</v>
      </c>
      <c r="C45" s="11" t="s">
        <v>693</v>
      </c>
      <c r="D45" s="9" t="s">
        <v>483</v>
      </c>
      <c r="E45" s="3" t="s">
        <v>197</v>
      </c>
      <c r="F45" s="3" t="s">
        <v>36</v>
      </c>
      <c r="G45" s="3" t="s">
        <v>37</v>
      </c>
      <c r="H45" s="3" t="s">
        <v>22</v>
      </c>
      <c r="I45" s="9" t="s">
        <v>42</v>
      </c>
      <c r="J45" s="9" t="s">
        <v>31</v>
      </c>
      <c r="K45" s="9" t="s">
        <v>24</v>
      </c>
      <c r="L45" s="15" t="str">
        <f t="shared" si="0"/>
        <v/>
      </c>
      <c r="M45" s="15" t="str">
        <f t="shared" si="1"/>
        <v>THPT PHẠM VĂN SÁNG</v>
      </c>
      <c r="N45" s="15" t="str">
        <f t="shared" si="2"/>
        <v/>
      </c>
      <c r="O45" s="9">
        <v>1</v>
      </c>
      <c r="P45" s="16">
        <v>28.25</v>
      </c>
    </row>
    <row r="46" spans="1:16" ht="15" hidden="1" customHeight="1" x14ac:dyDescent="0.25">
      <c r="A46" s="3" t="s">
        <v>462</v>
      </c>
      <c r="B46" s="9" t="s">
        <v>960</v>
      </c>
      <c r="C46" s="11" t="s">
        <v>695</v>
      </c>
      <c r="D46" s="9" t="s">
        <v>484</v>
      </c>
      <c r="E46" s="3" t="s">
        <v>197</v>
      </c>
      <c r="F46" s="3" t="s">
        <v>20</v>
      </c>
      <c r="G46" s="3" t="s">
        <v>37</v>
      </c>
      <c r="H46" s="3" t="s">
        <v>22</v>
      </c>
      <c r="I46" s="9" t="s">
        <v>31</v>
      </c>
      <c r="J46" s="9" t="s">
        <v>23</v>
      </c>
      <c r="K46" s="9" t="s">
        <v>413</v>
      </c>
      <c r="L46" s="15" t="str">
        <f t="shared" si="0"/>
        <v/>
      </c>
      <c r="M46" s="15" t="str">
        <f t="shared" si="1"/>
        <v>THPT NGUYỄN VĂN CỪ</v>
      </c>
      <c r="N46" s="15" t="str">
        <f t="shared" si="2"/>
        <v/>
      </c>
      <c r="O46" s="9">
        <v>1.5</v>
      </c>
      <c r="P46" s="16">
        <v>25</v>
      </c>
    </row>
    <row r="47" spans="1:16" ht="24" customHeight="1" x14ac:dyDescent="0.25">
      <c r="A47" s="3" t="s">
        <v>462</v>
      </c>
      <c r="B47" s="9" t="s">
        <v>961</v>
      </c>
      <c r="C47" s="11" t="s">
        <v>917</v>
      </c>
      <c r="D47" s="9" t="s">
        <v>474</v>
      </c>
      <c r="E47" s="3" t="s">
        <v>197</v>
      </c>
      <c r="F47" s="3" t="s">
        <v>20</v>
      </c>
      <c r="G47" s="3" t="s">
        <v>30</v>
      </c>
      <c r="H47" s="3" t="s">
        <v>22</v>
      </c>
      <c r="I47" s="9" t="s">
        <v>31</v>
      </c>
      <c r="J47" s="9" t="s">
        <v>23</v>
      </c>
      <c r="K47" s="9" t="s">
        <v>24</v>
      </c>
      <c r="L47" s="15" t="s">
        <v>1131</v>
      </c>
      <c r="M47" s="15" t="s">
        <v>1131</v>
      </c>
      <c r="N47" s="15" t="s">
        <v>1131</v>
      </c>
      <c r="O47" s="15" t="s">
        <v>1131</v>
      </c>
      <c r="P47" s="16">
        <v>20.25</v>
      </c>
    </row>
    <row r="48" spans="1:16" ht="24" customHeight="1" x14ac:dyDescent="0.25">
      <c r="A48" s="3" t="s">
        <v>462</v>
      </c>
      <c r="B48" s="9" t="s">
        <v>953</v>
      </c>
      <c r="C48" s="11" t="s">
        <v>612</v>
      </c>
      <c r="D48" s="9" t="s">
        <v>480</v>
      </c>
      <c r="E48" s="3" t="s">
        <v>197</v>
      </c>
      <c r="F48" s="3" t="s">
        <v>20</v>
      </c>
      <c r="G48" s="3" t="s">
        <v>21</v>
      </c>
      <c r="H48" s="3" t="s">
        <v>22</v>
      </c>
      <c r="I48" s="9" t="s">
        <v>31</v>
      </c>
      <c r="J48" s="9" t="s">
        <v>23</v>
      </c>
      <c r="K48" s="9" t="s">
        <v>24</v>
      </c>
      <c r="L48" s="15" t="s">
        <v>1131</v>
      </c>
      <c r="M48" s="15" t="s">
        <v>1131</v>
      </c>
      <c r="N48" s="15" t="s">
        <v>1131</v>
      </c>
      <c r="O48" s="15" t="s">
        <v>1131</v>
      </c>
      <c r="P48" s="16">
        <v>21</v>
      </c>
    </row>
    <row r="49" spans="1:17" ht="15" hidden="1" customHeight="1" x14ac:dyDescent="0.25">
      <c r="A49" s="3" t="s">
        <v>462</v>
      </c>
      <c r="B49" s="9" t="s">
        <v>962</v>
      </c>
      <c r="C49" s="11" t="s">
        <v>627</v>
      </c>
      <c r="D49" s="9" t="s">
        <v>485</v>
      </c>
      <c r="E49" s="3" t="s">
        <v>197</v>
      </c>
      <c r="F49" s="3" t="s">
        <v>20</v>
      </c>
      <c r="G49" s="3" t="s">
        <v>37</v>
      </c>
      <c r="H49" s="3" t="s">
        <v>22</v>
      </c>
      <c r="I49" s="9" t="s">
        <v>121</v>
      </c>
      <c r="J49" s="9" t="s">
        <v>42</v>
      </c>
      <c r="K49" s="9" t="s">
        <v>31</v>
      </c>
      <c r="L49" s="15" t="str">
        <f t="shared" si="0"/>
        <v>THPT NGUYỄN HỮU CẦU</v>
      </c>
      <c r="M49" s="15" t="str">
        <f t="shared" si="1"/>
        <v/>
      </c>
      <c r="N49" s="15" t="str">
        <f t="shared" si="2"/>
        <v/>
      </c>
      <c r="O49" s="9">
        <v>1.5</v>
      </c>
      <c r="P49" s="16">
        <v>38</v>
      </c>
    </row>
    <row r="50" spans="1:17" ht="15" hidden="1" customHeight="1" x14ac:dyDescent="0.25">
      <c r="A50" s="3" t="s">
        <v>462</v>
      </c>
      <c r="B50" s="9" t="s">
        <v>963</v>
      </c>
      <c r="C50" s="11" t="s">
        <v>629</v>
      </c>
      <c r="D50" s="9" t="s">
        <v>435</v>
      </c>
      <c r="E50" s="3" t="s">
        <v>197</v>
      </c>
      <c r="F50" s="3" t="s">
        <v>20</v>
      </c>
      <c r="G50" s="3" t="s">
        <v>37</v>
      </c>
      <c r="H50" s="3" t="s">
        <v>22</v>
      </c>
      <c r="I50" s="9" t="s">
        <v>31</v>
      </c>
      <c r="J50" s="9" t="s">
        <v>23</v>
      </c>
      <c r="K50" s="9" t="s">
        <v>24</v>
      </c>
      <c r="L50" s="15" t="str">
        <f t="shared" si="0"/>
        <v>THPT PHẠM VĂN SÁNG</v>
      </c>
      <c r="M50" s="15" t="str">
        <f t="shared" si="1"/>
        <v/>
      </c>
      <c r="N50" s="15" t="str">
        <f t="shared" si="2"/>
        <v/>
      </c>
      <c r="O50" s="9">
        <v>1.5</v>
      </c>
      <c r="P50" s="16">
        <v>30.25</v>
      </c>
    </row>
    <row r="51" spans="1:17" ht="15" hidden="1" customHeight="1" x14ac:dyDescent="0.25">
      <c r="A51" s="3" t="s">
        <v>462</v>
      </c>
      <c r="B51" s="9" t="s">
        <v>964</v>
      </c>
      <c r="C51" s="11" t="s">
        <v>700</v>
      </c>
      <c r="D51" s="9" t="s">
        <v>318</v>
      </c>
      <c r="E51" s="3" t="s">
        <v>197</v>
      </c>
      <c r="F51" s="3" t="s">
        <v>20</v>
      </c>
      <c r="G51" s="3" t="s">
        <v>21</v>
      </c>
      <c r="H51" s="3" t="s">
        <v>22</v>
      </c>
      <c r="I51" s="9" t="s">
        <v>31</v>
      </c>
      <c r="J51" s="9" t="s">
        <v>23</v>
      </c>
      <c r="K51" s="9" t="s">
        <v>24</v>
      </c>
      <c r="L51" s="15" t="str">
        <f t="shared" si="0"/>
        <v/>
      </c>
      <c r="M51" s="15" t="str">
        <f t="shared" si="1"/>
        <v/>
      </c>
      <c r="N51" s="15" t="str">
        <f t="shared" si="2"/>
        <v>THPT VĨNH LỘC B</v>
      </c>
      <c r="O51" s="9">
        <v>1.5</v>
      </c>
      <c r="P51" s="16">
        <v>23</v>
      </c>
    </row>
    <row r="52" spans="1:17" ht="15" hidden="1" customHeight="1" x14ac:dyDescent="0.25">
      <c r="A52" s="3" t="s">
        <v>462</v>
      </c>
      <c r="B52" s="9" t="s">
        <v>965</v>
      </c>
      <c r="C52" s="11" t="s">
        <v>631</v>
      </c>
      <c r="D52" s="9" t="s">
        <v>40</v>
      </c>
      <c r="E52" s="3" t="s">
        <v>197</v>
      </c>
      <c r="F52" s="3" t="s">
        <v>36</v>
      </c>
      <c r="G52" s="3" t="s">
        <v>37</v>
      </c>
      <c r="H52" s="3" t="s">
        <v>22</v>
      </c>
      <c r="I52" s="9" t="s">
        <v>31</v>
      </c>
      <c r="J52" s="9" t="s">
        <v>23</v>
      </c>
      <c r="K52" s="9" t="s">
        <v>24</v>
      </c>
      <c r="L52" s="15" t="str">
        <f t="shared" si="0"/>
        <v>THPT PHẠM VĂN SÁNG</v>
      </c>
      <c r="M52" s="15" t="str">
        <f t="shared" si="1"/>
        <v/>
      </c>
      <c r="N52" s="15" t="str">
        <f t="shared" si="2"/>
        <v/>
      </c>
      <c r="O52" s="9">
        <v>1.5</v>
      </c>
      <c r="P52" s="16">
        <v>28.75</v>
      </c>
    </row>
    <row r="53" spans="1:17" ht="24" hidden="1" customHeight="1" x14ac:dyDescent="0.25">
      <c r="A53" s="3" t="s">
        <v>462</v>
      </c>
      <c r="B53" s="9" t="s">
        <v>786</v>
      </c>
      <c r="C53" s="11" t="s">
        <v>751</v>
      </c>
      <c r="D53" s="9" t="s">
        <v>486</v>
      </c>
      <c r="E53" s="3" t="s">
        <v>197</v>
      </c>
      <c r="F53" s="3" t="s">
        <v>36</v>
      </c>
      <c r="G53" s="3" t="s">
        <v>30</v>
      </c>
      <c r="H53" s="3" t="s">
        <v>22</v>
      </c>
      <c r="I53" s="9" t="s">
        <v>42</v>
      </c>
      <c r="J53" s="9" t="s">
        <v>31</v>
      </c>
      <c r="K53" s="9" t="s">
        <v>218</v>
      </c>
      <c r="L53" s="15" t="str">
        <f t="shared" si="0"/>
        <v/>
      </c>
      <c r="M53" s="15" t="str">
        <f t="shared" si="1"/>
        <v/>
      </c>
      <c r="N53" s="15" t="str">
        <f t="shared" si="2"/>
        <v>THPT AN NHƠN TÂY</v>
      </c>
      <c r="O53" s="9">
        <v>1.5</v>
      </c>
      <c r="P53" s="16">
        <v>23.75</v>
      </c>
    </row>
    <row r="54" spans="1:17" ht="24" hidden="1" customHeight="1" x14ac:dyDescent="0.25">
      <c r="A54" s="3" t="s">
        <v>462</v>
      </c>
      <c r="B54" s="9" t="s">
        <v>953</v>
      </c>
      <c r="C54" s="11" t="s">
        <v>955</v>
      </c>
      <c r="D54" s="9" t="s">
        <v>481</v>
      </c>
      <c r="E54" s="3" t="s">
        <v>197</v>
      </c>
      <c r="F54" s="3" t="s">
        <v>20</v>
      </c>
      <c r="G54" s="3" t="s">
        <v>37</v>
      </c>
      <c r="H54" s="3" t="s">
        <v>22</v>
      </c>
      <c r="I54" s="9" t="s">
        <v>357</v>
      </c>
      <c r="J54" s="9" t="s">
        <v>31</v>
      </c>
      <c r="K54" s="9" t="s">
        <v>23</v>
      </c>
      <c r="L54" s="15" t="str">
        <f t="shared" si="0"/>
        <v>THPT LÝ THƯỜNG KIỆT</v>
      </c>
      <c r="M54" s="15" t="str">
        <f t="shared" si="1"/>
        <v/>
      </c>
      <c r="N54" s="15" t="str">
        <f t="shared" si="2"/>
        <v/>
      </c>
      <c r="O54" s="9">
        <v>1.5</v>
      </c>
      <c r="P54" s="16">
        <v>32.75</v>
      </c>
    </row>
    <row r="55" spans="1:17" ht="24" hidden="1" customHeight="1" x14ac:dyDescent="0.25">
      <c r="A55" s="3" t="s">
        <v>462</v>
      </c>
      <c r="B55" s="9" t="s">
        <v>954</v>
      </c>
      <c r="C55" s="11" t="s">
        <v>686</v>
      </c>
      <c r="D55" s="9" t="s">
        <v>252</v>
      </c>
      <c r="E55" s="3" t="s">
        <v>197</v>
      </c>
      <c r="F55" s="3" t="s">
        <v>20</v>
      </c>
      <c r="G55" s="3" t="s">
        <v>37</v>
      </c>
      <c r="H55" s="3" t="s">
        <v>22</v>
      </c>
      <c r="I55" s="9" t="s">
        <v>42</v>
      </c>
      <c r="J55" s="9" t="s">
        <v>31</v>
      </c>
      <c r="K55" s="9" t="s">
        <v>23</v>
      </c>
      <c r="L55" s="15" t="str">
        <f t="shared" si="0"/>
        <v/>
      </c>
      <c r="M55" s="15" t="str">
        <f t="shared" si="1"/>
        <v>THPT PHẠM VĂN SÁNG</v>
      </c>
      <c r="N55" s="15" t="str">
        <f t="shared" si="2"/>
        <v/>
      </c>
      <c r="O55" s="9">
        <v>1.5</v>
      </c>
      <c r="P55" s="16">
        <v>27.25</v>
      </c>
    </row>
    <row r="56" spans="1:17" ht="24" hidden="1" customHeight="1" x14ac:dyDescent="0.25">
      <c r="A56" s="3" t="s">
        <v>462</v>
      </c>
      <c r="B56" s="9" t="s">
        <v>966</v>
      </c>
      <c r="C56" s="11" t="s">
        <v>702</v>
      </c>
      <c r="D56" s="9" t="s">
        <v>487</v>
      </c>
      <c r="E56" s="3" t="s">
        <v>197</v>
      </c>
      <c r="F56" s="3" t="s">
        <v>36</v>
      </c>
      <c r="G56" s="3" t="s">
        <v>30</v>
      </c>
      <c r="H56" s="3" t="s">
        <v>22</v>
      </c>
      <c r="I56" s="9" t="s">
        <v>31</v>
      </c>
      <c r="J56" s="9" t="s">
        <v>23</v>
      </c>
      <c r="K56" s="9" t="s">
        <v>24</v>
      </c>
      <c r="L56" s="15" t="str">
        <f t="shared" si="0"/>
        <v>THPT PHẠM VĂN SÁNG</v>
      </c>
      <c r="M56" s="15" t="str">
        <f t="shared" si="1"/>
        <v/>
      </c>
      <c r="N56" s="15" t="str">
        <f t="shared" si="2"/>
        <v/>
      </c>
      <c r="O56" s="9">
        <v>1.5</v>
      </c>
      <c r="P56" s="16">
        <v>27.5</v>
      </c>
    </row>
    <row r="57" spans="1:17" ht="15" hidden="1" customHeight="1" x14ac:dyDescent="0.25">
      <c r="A57" s="3" t="s">
        <v>462</v>
      </c>
      <c r="B57" s="9" t="s">
        <v>967</v>
      </c>
      <c r="C57" s="11" t="s">
        <v>637</v>
      </c>
      <c r="D57" s="9" t="s">
        <v>80</v>
      </c>
      <c r="E57" s="3" t="s">
        <v>197</v>
      </c>
      <c r="F57" s="3" t="s">
        <v>20</v>
      </c>
      <c r="G57" s="3" t="s">
        <v>37</v>
      </c>
      <c r="H57" s="3" t="s">
        <v>22</v>
      </c>
      <c r="I57" s="9" t="s">
        <v>42</v>
      </c>
      <c r="J57" s="9" t="s">
        <v>31</v>
      </c>
      <c r="K57" s="9" t="s">
        <v>23</v>
      </c>
      <c r="L57" s="15" t="str">
        <f t="shared" si="0"/>
        <v>THPT BÀ ĐIỂM</v>
      </c>
      <c r="M57" s="15" t="str">
        <f t="shared" si="1"/>
        <v/>
      </c>
      <c r="N57" s="15" t="str">
        <f t="shared" si="2"/>
        <v/>
      </c>
      <c r="O57" s="9">
        <v>1.5</v>
      </c>
      <c r="P57" s="16">
        <v>33</v>
      </c>
    </row>
    <row r="58" spans="1:17" ht="15" hidden="1" customHeight="1" x14ac:dyDescent="0.25">
      <c r="A58" s="3" t="s">
        <v>462</v>
      </c>
      <c r="B58" s="9" t="s">
        <v>968</v>
      </c>
      <c r="C58" s="11" t="s">
        <v>637</v>
      </c>
      <c r="D58" s="9" t="s">
        <v>360</v>
      </c>
      <c r="E58" s="3" t="s">
        <v>197</v>
      </c>
      <c r="F58" s="3" t="s">
        <v>20</v>
      </c>
      <c r="G58" s="3" t="s">
        <v>30</v>
      </c>
      <c r="H58" s="3" t="s">
        <v>22</v>
      </c>
      <c r="I58" s="9" t="s">
        <v>42</v>
      </c>
      <c r="J58" s="9" t="s">
        <v>31</v>
      </c>
      <c r="K58" s="9" t="s">
        <v>23</v>
      </c>
      <c r="L58" s="15" t="str">
        <f t="shared" si="0"/>
        <v/>
      </c>
      <c r="M58" s="15" t="str">
        <f t="shared" si="1"/>
        <v>THPT PHẠM VĂN SÁNG</v>
      </c>
      <c r="N58" s="15" t="str">
        <f t="shared" si="2"/>
        <v/>
      </c>
      <c r="O58" s="9">
        <v>1.5</v>
      </c>
      <c r="P58" s="16">
        <v>26.25</v>
      </c>
    </row>
    <row r="59" spans="1:17" ht="18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>
        <f>48-COUNTBLANK(L11:L58)</f>
        <v>35</v>
      </c>
      <c r="M59" s="13">
        <f t="shared" ref="M59:N59" si="3">48-COUNTBLANK(M11:M58)</f>
        <v>23</v>
      </c>
      <c r="N59" s="13">
        <f t="shared" si="3"/>
        <v>22</v>
      </c>
      <c r="O59" s="13"/>
    </row>
    <row r="60" spans="1:17" ht="42.6" customHeight="1" x14ac:dyDescent="0.3">
      <c r="A60" s="36"/>
      <c r="B60" s="36"/>
      <c r="C60" s="36"/>
      <c r="D60" s="36"/>
      <c r="E60" s="36"/>
      <c r="F60" s="35" t="s">
        <v>193</v>
      </c>
      <c r="G60" s="36"/>
      <c r="H60" s="36"/>
      <c r="I60" s="36"/>
      <c r="J60" s="36"/>
      <c r="K60" s="36"/>
      <c r="L60" s="36"/>
      <c r="M60" s="36"/>
      <c r="N60" s="36"/>
      <c r="O60" s="36"/>
      <c r="P60" s="23">
        <v>16</v>
      </c>
      <c r="Q60">
        <v>48</v>
      </c>
    </row>
    <row r="61" spans="1:17" ht="0" hidden="1" customHeight="1" x14ac:dyDescent="0.25"/>
  </sheetData>
  <autoFilter ref="A11:Q60">
    <filterColumn colId="14">
      <filters>
        <filter val="R"/>
      </filters>
    </filterColumn>
  </autoFilter>
  <sortState ref="B11:L58">
    <sortCondition ref="C11:C58"/>
  </sortState>
  <mergeCells count="6">
    <mergeCell ref="A2:C3"/>
    <mergeCell ref="I2:O3"/>
    <mergeCell ref="C6:J6"/>
    <mergeCell ref="A8:C8"/>
    <mergeCell ref="A60:E60"/>
    <mergeCell ref="F60:O60"/>
  </mergeCells>
  <pageMargins left="0" right="0" top="0" bottom="0" header="0" footer="0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58"/>
  <sheetViews>
    <sheetView showGridLines="0" zoomScale="70" zoomScaleNormal="70" workbookViewId="0">
      <pane ySplit="9" topLeftCell="A16" activePane="bottomLeft" state="frozen"/>
      <selection pane="bottomLeft" activeCell="O13" sqref="O13:O55"/>
    </sheetView>
  </sheetViews>
  <sheetFormatPr defaultRowHeight="15" x14ac:dyDescent="0.25"/>
  <cols>
    <col min="1" max="1" width="4.5703125" customWidth="1"/>
    <col min="2" max="2" width="23.42578125" customWidth="1"/>
    <col min="3" max="3" width="8.42578125" customWidth="1"/>
    <col min="4" max="4" width="8.7109375" hidden="1" customWidth="1"/>
    <col min="5" max="5" width="9.140625" hidden="1" customWidth="1"/>
    <col min="6" max="6" width="7.140625" hidden="1" customWidth="1"/>
    <col min="7" max="7" width="7" hidden="1" customWidth="1"/>
    <col min="8" max="8" width="8" hidden="1" customWidth="1"/>
    <col min="9" max="10" width="20.85546875" hidden="1" customWidth="1"/>
    <col min="11" max="11" width="20.5703125" hidden="1" customWidth="1"/>
    <col min="12" max="14" width="20.5703125" style="12" customWidth="1"/>
    <col min="15" max="15" width="8.7109375" customWidth="1"/>
  </cols>
  <sheetData>
    <row r="1" spans="1:16" ht="14.1" customHeight="1" x14ac:dyDescent="0.25"/>
    <row r="2" spans="1:16" x14ac:dyDescent="0.25">
      <c r="A2" s="36"/>
      <c r="B2" s="36"/>
      <c r="C2" s="36"/>
      <c r="I2" s="36"/>
      <c r="J2" s="36"/>
      <c r="K2" s="36"/>
      <c r="L2" s="36"/>
      <c r="M2" s="36"/>
      <c r="N2" s="36"/>
      <c r="O2" s="36"/>
    </row>
    <row r="3" spans="1:16" x14ac:dyDescent="0.25">
      <c r="A3" s="36"/>
      <c r="B3" s="36"/>
      <c r="C3" s="36"/>
      <c r="I3" s="36"/>
      <c r="J3" s="37"/>
      <c r="K3" s="37"/>
      <c r="L3" s="38"/>
      <c r="M3" s="38"/>
      <c r="N3" s="38"/>
      <c r="O3" s="36"/>
    </row>
    <row r="4" spans="1:16" ht="0.4" customHeight="1" x14ac:dyDescent="0.25"/>
    <row r="5" spans="1:16" ht="3.6" customHeight="1" x14ac:dyDescent="0.25">
      <c r="A5" s="1"/>
      <c r="B5" s="1"/>
    </row>
    <row r="6" spans="1:16" ht="25.15" customHeight="1" x14ac:dyDescent="0.25">
      <c r="C6" s="36"/>
      <c r="D6" s="36"/>
      <c r="E6" s="36"/>
      <c r="F6" s="36"/>
      <c r="G6" s="36"/>
      <c r="H6" s="36"/>
      <c r="I6" s="36"/>
      <c r="J6" s="36"/>
    </row>
    <row r="7" spans="1:16" ht="3.4" customHeight="1" x14ac:dyDescent="0.25"/>
    <row r="8" spans="1:16" ht="22.15" customHeight="1" x14ac:dyDescent="0.25">
      <c r="A8" s="36"/>
      <c r="B8" s="36"/>
      <c r="C8" s="36"/>
    </row>
    <row r="9" spans="1:16" ht="4.1500000000000004" customHeight="1" x14ac:dyDescent="0.25"/>
    <row r="10" spans="1:16" ht="24" customHeight="1" x14ac:dyDescent="0.25">
      <c r="A10" s="2" t="s">
        <v>2</v>
      </c>
      <c r="B10" s="10" t="s">
        <v>554</v>
      </c>
      <c r="C10" s="10" t="s">
        <v>555</v>
      </c>
      <c r="D10" s="10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10" t="s">
        <v>9</v>
      </c>
      <c r="J10" s="10" t="s">
        <v>10</v>
      </c>
      <c r="K10" s="10" t="s">
        <v>11</v>
      </c>
      <c r="L10" s="14"/>
      <c r="M10" s="14"/>
      <c r="N10" s="14"/>
      <c r="O10" s="5" t="s">
        <v>12</v>
      </c>
      <c r="P10" s="28" t="s">
        <v>1132</v>
      </c>
    </row>
    <row r="11" spans="1:16" ht="24" hidden="1" customHeight="1" x14ac:dyDescent="0.25">
      <c r="A11" s="3" t="s">
        <v>488</v>
      </c>
      <c r="B11" s="9" t="s">
        <v>969</v>
      </c>
      <c r="C11" s="11" t="s">
        <v>557</v>
      </c>
      <c r="D11" s="9" t="s">
        <v>489</v>
      </c>
      <c r="E11" s="3" t="s">
        <v>490</v>
      </c>
      <c r="F11" s="3" t="s">
        <v>36</v>
      </c>
      <c r="G11" s="3" t="s">
        <v>30</v>
      </c>
      <c r="H11" s="3" t="s">
        <v>22</v>
      </c>
      <c r="I11" s="9" t="s">
        <v>42</v>
      </c>
      <c r="J11" s="9" t="s">
        <v>31</v>
      </c>
      <c r="K11" s="9" t="s">
        <v>23</v>
      </c>
      <c r="L11" s="15" t="str">
        <f t="shared" ref="L11:L54" si="0">IF(P11&gt;=VLOOKUP(I11,CHUAN,2,0),I11,"")</f>
        <v>THPT BÀ ĐIỂM</v>
      </c>
      <c r="M11" s="15" t="str">
        <f t="shared" ref="M11:M54" si="1">IF(L11="",IF(P11&gt;=VLOOKUP(J11,CHUAN,3,0),J11,""),"")</f>
        <v/>
      </c>
      <c r="N11" s="15" t="str">
        <f t="shared" ref="N11:N54" si="2">IF(AND(L11="",M11=""),IF(P11&gt;=VLOOKUP(K11,CHUAN,4,0),K11,""),"")</f>
        <v/>
      </c>
      <c r="O11" s="9">
        <v>1.5</v>
      </c>
      <c r="P11" s="27">
        <v>29.75</v>
      </c>
    </row>
    <row r="12" spans="1:16" ht="24" hidden="1" customHeight="1" x14ac:dyDescent="0.25">
      <c r="A12" s="3" t="s">
        <v>488</v>
      </c>
      <c r="B12" s="9" t="s">
        <v>970</v>
      </c>
      <c r="C12" s="11" t="s">
        <v>559</v>
      </c>
      <c r="D12" s="9" t="s">
        <v>491</v>
      </c>
      <c r="E12" s="3" t="s">
        <v>490</v>
      </c>
      <c r="F12" s="3" t="s">
        <v>36</v>
      </c>
      <c r="G12" s="3" t="s">
        <v>37</v>
      </c>
      <c r="H12" s="3" t="s">
        <v>22</v>
      </c>
      <c r="I12" s="9" t="s">
        <v>42</v>
      </c>
      <c r="J12" s="9" t="s">
        <v>31</v>
      </c>
      <c r="K12" s="9" t="s">
        <v>23</v>
      </c>
      <c r="L12" s="15" t="str">
        <f t="shared" si="0"/>
        <v/>
      </c>
      <c r="M12" s="15" t="str">
        <f t="shared" si="1"/>
        <v>THPT PHẠM VĂN SÁNG</v>
      </c>
      <c r="N12" s="15" t="str">
        <f t="shared" si="2"/>
        <v/>
      </c>
      <c r="O12" s="9">
        <v>1.5</v>
      </c>
      <c r="P12" s="16">
        <v>28.75</v>
      </c>
    </row>
    <row r="13" spans="1:16" ht="24" customHeight="1" x14ac:dyDescent="0.25">
      <c r="A13" s="3" t="s">
        <v>488</v>
      </c>
      <c r="B13" s="9" t="s">
        <v>971</v>
      </c>
      <c r="C13" s="11" t="s">
        <v>559</v>
      </c>
      <c r="D13" s="9" t="s">
        <v>492</v>
      </c>
      <c r="E13" s="3" t="s">
        <v>490</v>
      </c>
      <c r="F13" s="3" t="s">
        <v>36</v>
      </c>
      <c r="G13" s="3" t="s">
        <v>30</v>
      </c>
      <c r="H13" s="3" t="s">
        <v>22</v>
      </c>
      <c r="I13" s="9" t="s">
        <v>23</v>
      </c>
      <c r="J13" s="9" t="s">
        <v>413</v>
      </c>
      <c r="K13" s="9" t="s">
        <v>24</v>
      </c>
      <c r="L13" s="15" t="s">
        <v>1131</v>
      </c>
      <c r="M13" s="15" t="s">
        <v>1131</v>
      </c>
      <c r="N13" s="15" t="s">
        <v>1131</v>
      </c>
      <c r="O13" s="15" t="s">
        <v>1131</v>
      </c>
      <c r="P13" s="16">
        <v>19.25</v>
      </c>
    </row>
    <row r="14" spans="1:16" ht="24" hidden="1" customHeight="1" x14ac:dyDescent="0.25">
      <c r="A14" s="3" t="s">
        <v>488</v>
      </c>
      <c r="B14" s="9" t="s">
        <v>972</v>
      </c>
      <c r="C14" s="11" t="s">
        <v>710</v>
      </c>
      <c r="D14" s="9" t="s">
        <v>465</v>
      </c>
      <c r="E14" s="3" t="s">
        <v>490</v>
      </c>
      <c r="F14" s="3" t="s">
        <v>36</v>
      </c>
      <c r="G14" s="3" t="s">
        <v>30</v>
      </c>
      <c r="H14" s="3" t="s">
        <v>22</v>
      </c>
      <c r="I14" s="9" t="s">
        <v>31</v>
      </c>
      <c r="J14" s="9" t="s">
        <v>23</v>
      </c>
      <c r="K14" s="9" t="s">
        <v>24</v>
      </c>
      <c r="L14" s="15" t="str">
        <f t="shared" si="0"/>
        <v>THPT PHẠM VĂN SÁNG</v>
      </c>
      <c r="M14" s="15" t="str">
        <f t="shared" si="1"/>
        <v/>
      </c>
      <c r="N14" s="15" t="str">
        <f t="shared" si="2"/>
        <v/>
      </c>
      <c r="O14" s="9">
        <v>1.5</v>
      </c>
      <c r="P14" s="16">
        <v>26.75</v>
      </c>
    </row>
    <row r="15" spans="1:16" ht="15" customHeight="1" x14ac:dyDescent="0.25">
      <c r="A15" s="3" t="s">
        <v>488</v>
      </c>
      <c r="B15" s="9" t="s">
        <v>973</v>
      </c>
      <c r="C15" s="11" t="s">
        <v>566</v>
      </c>
      <c r="D15" s="9" t="s">
        <v>346</v>
      </c>
      <c r="E15" s="3" t="s">
        <v>490</v>
      </c>
      <c r="F15" s="3" t="s">
        <v>20</v>
      </c>
      <c r="G15" s="3" t="s">
        <v>30</v>
      </c>
      <c r="H15" s="3" t="s">
        <v>22</v>
      </c>
      <c r="I15" s="9" t="s">
        <v>42</v>
      </c>
      <c r="J15" s="9" t="s">
        <v>31</v>
      </c>
      <c r="K15" s="9" t="s">
        <v>23</v>
      </c>
      <c r="L15" s="15" t="s">
        <v>1131</v>
      </c>
      <c r="M15" s="15" t="s">
        <v>1131</v>
      </c>
      <c r="N15" s="15" t="s">
        <v>1131</v>
      </c>
      <c r="O15" s="15" t="s">
        <v>1131</v>
      </c>
      <c r="P15" s="16">
        <v>20.5</v>
      </c>
    </row>
    <row r="16" spans="1:16" ht="15" customHeight="1" x14ac:dyDescent="0.25">
      <c r="A16" s="3" t="s">
        <v>488</v>
      </c>
      <c r="B16" s="9" t="s">
        <v>974</v>
      </c>
      <c r="C16" s="11" t="s">
        <v>929</v>
      </c>
      <c r="D16" s="9" t="s">
        <v>493</v>
      </c>
      <c r="E16" s="3" t="s">
        <v>490</v>
      </c>
      <c r="F16" s="3" t="s">
        <v>20</v>
      </c>
      <c r="G16" s="3" t="s">
        <v>30</v>
      </c>
      <c r="H16" s="3" t="s">
        <v>22</v>
      </c>
      <c r="I16" s="9" t="s">
        <v>31</v>
      </c>
      <c r="J16" s="9" t="s">
        <v>23</v>
      </c>
      <c r="K16" s="9" t="s">
        <v>24</v>
      </c>
      <c r="L16" s="15" t="s">
        <v>1131</v>
      </c>
      <c r="M16" s="15" t="s">
        <v>1131</v>
      </c>
      <c r="N16" s="15" t="s">
        <v>1131</v>
      </c>
      <c r="O16" s="15" t="s">
        <v>1131</v>
      </c>
      <c r="P16" s="16">
        <v>20.25</v>
      </c>
    </row>
    <row r="17" spans="1:16" ht="24" hidden="1" customHeight="1" x14ac:dyDescent="0.25">
      <c r="A17" s="3" t="s">
        <v>488</v>
      </c>
      <c r="B17" s="9" t="s">
        <v>975</v>
      </c>
      <c r="C17" s="11" t="s">
        <v>976</v>
      </c>
      <c r="D17" s="9" t="s">
        <v>406</v>
      </c>
      <c r="E17" s="3" t="s">
        <v>490</v>
      </c>
      <c r="F17" s="3" t="s">
        <v>20</v>
      </c>
      <c r="G17" s="3" t="s">
        <v>37</v>
      </c>
      <c r="H17" s="3" t="s">
        <v>22</v>
      </c>
      <c r="I17" s="9" t="s">
        <v>42</v>
      </c>
      <c r="J17" s="9" t="s">
        <v>31</v>
      </c>
      <c r="K17" s="9" t="s">
        <v>23</v>
      </c>
      <c r="L17" s="15" t="str">
        <f t="shared" si="0"/>
        <v/>
      </c>
      <c r="M17" s="15" t="str">
        <f t="shared" si="1"/>
        <v/>
      </c>
      <c r="N17" s="15" t="str">
        <f t="shared" si="2"/>
        <v>THPT NGUYỄN VĂN CỪ</v>
      </c>
      <c r="O17" s="9">
        <v>1.5</v>
      </c>
      <c r="P17" s="16">
        <v>25.75</v>
      </c>
    </row>
    <row r="18" spans="1:16" ht="15" customHeight="1" x14ac:dyDescent="0.25">
      <c r="A18" s="3" t="s">
        <v>488</v>
      </c>
      <c r="B18" s="9" t="s">
        <v>809</v>
      </c>
      <c r="C18" s="11" t="s">
        <v>572</v>
      </c>
      <c r="D18" s="9" t="s">
        <v>494</v>
      </c>
      <c r="E18" s="3" t="s">
        <v>490</v>
      </c>
      <c r="F18" s="3" t="s">
        <v>36</v>
      </c>
      <c r="G18" s="3" t="s">
        <v>30</v>
      </c>
      <c r="H18" s="3" t="s">
        <v>22</v>
      </c>
      <c r="I18" s="9" t="s">
        <v>31</v>
      </c>
      <c r="J18" s="9" t="s">
        <v>23</v>
      </c>
      <c r="K18" s="9" t="s">
        <v>24</v>
      </c>
      <c r="L18" s="15" t="s">
        <v>1131</v>
      </c>
      <c r="M18" s="15" t="s">
        <v>1131</v>
      </c>
      <c r="N18" s="15" t="s">
        <v>1131</v>
      </c>
      <c r="O18" s="15" t="s">
        <v>1131</v>
      </c>
      <c r="P18" s="16">
        <v>21</v>
      </c>
    </row>
    <row r="19" spans="1:16" ht="15" hidden="1" customHeight="1" x14ac:dyDescent="0.25">
      <c r="A19" s="3" t="s">
        <v>488</v>
      </c>
      <c r="B19" s="9" t="s">
        <v>805</v>
      </c>
      <c r="C19" s="11" t="s">
        <v>977</v>
      </c>
      <c r="D19" s="9" t="s">
        <v>495</v>
      </c>
      <c r="E19" s="3" t="s">
        <v>473</v>
      </c>
      <c r="F19" s="3" t="s">
        <v>20</v>
      </c>
      <c r="G19" s="3" t="s">
        <v>30</v>
      </c>
      <c r="H19" s="3" t="s">
        <v>22</v>
      </c>
      <c r="I19" s="9" t="s">
        <v>31</v>
      </c>
      <c r="J19" s="9" t="s">
        <v>23</v>
      </c>
      <c r="K19" s="9" t="s">
        <v>24</v>
      </c>
      <c r="L19" s="15" t="str">
        <f t="shared" si="0"/>
        <v>THPT PHẠM VĂN SÁNG</v>
      </c>
      <c r="M19" s="15" t="str">
        <f t="shared" si="1"/>
        <v/>
      </c>
      <c r="N19" s="15" t="str">
        <f t="shared" si="2"/>
        <v/>
      </c>
      <c r="O19" s="9">
        <v>1.5</v>
      </c>
      <c r="P19" s="16">
        <v>27</v>
      </c>
    </row>
    <row r="20" spans="1:16" ht="24" customHeight="1" x14ac:dyDescent="0.25">
      <c r="A20" s="3" t="s">
        <v>488</v>
      </c>
      <c r="B20" s="9" t="s">
        <v>978</v>
      </c>
      <c r="C20" s="11" t="s">
        <v>656</v>
      </c>
      <c r="D20" s="9" t="s">
        <v>496</v>
      </c>
      <c r="E20" s="3" t="s">
        <v>490</v>
      </c>
      <c r="F20" s="3" t="s">
        <v>36</v>
      </c>
      <c r="G20" s="3" t="s">
        <v>21</v>
      </c>
      <c r="H20" s="3" t="s">
        <v>22</v>
      </c>
      <c r="I20" s="9" t="s">
        <v>31</v>
      </c>
      <c r="J20" s="9" t="s">
        <v>23</v>
      </c>
      <c r="K20" s="9" t="s">
        <v>24</v>
      </c>
      <c r="L20" s="15" t="s">
        <v>1131</v>
      </c>
      <c r="M20" s="15" t="s">
        <v>1131</v>
      </c>
      <c r="N20" s="15" t="s">
        <v>1131</v>
      </c>
      <c r="O20" s="15" t="s">
        <v>1131</v>
      </c>
      <c r="P20" s="16">
        <v>19.5</v>
      </c>
    </row>
    <row r="21" spans="1:16" ht="15" hidden="1" customHeight="1" x14ac:dyDescent="0.25">
      <c r="A21" s="3" t="s">
        <v>488</v>
      </c>
      <c r="B21" s="9" t="s">
        <v>884</v>
      </c>
      <c r="C21" s="11" t="s">
        <v>720</v>
      </c>
      <c r="D21" s="9" t="s">
        <v>463</v>
      </c>
      <c r="E21" s="3" t="s">
        <v>490</v>
      </c>
      <c r="F21" s="3" t="s">
        <v>20</v>
      </c>
      <c r="G21" s="3" t="s">
        <v>30</v>
      </c>
      <c r="H21" s="3" t="s">
        <v>22</v>
      </c>
      <c r="I21" s="9" t="s">
        <v>23</v>
      </c>
      <c r="J21" s="9" t="s">
        <v>24</v>
      </c>
      <c r="K21" s="9" t="s">
        <v>239</v>
      </c>
      <c r="L21" s="15" t="str">
        <f t="shared" si="0"/>
        <v/>
      </c>
      <c r="M21" s="15" t="str">
        <f t="shared" si="1"/>
        <v>THPT VĨNH LỘC B</v>
      </c>
      <c r="N21" s="15" t="str">
        <f t="shared" si="2"/>
        <v/>
      </c>
      <c r="O21" s="9">
        <v>1.5</v>
      </c>
      <c r="P21" s="16">
        <v>22.25</v>
      </c>
    </row>
    <row r="22" spans="1:16" ht="24" hidden="1" customHeight="1" x14ac:dyDescent="0.25">
      <c r="A22" s="3" t="s">
        <v>488</v>
      </c>
      <c r="B22" s="9" t="s">
        <v>981</v>
      </c>
      <c r="C22" s="11" t="s">
        <v>833</v>
      </c>
      <c r="D22" s="9" t="s">
        <v>468</v>
      </c>
      <c r="E22" s="3" t="s">
        <v>490</v>
      </c>
      <c r="F22" s="3" t="s">
        <v>36</v>
      </c>
      <c r="G22" s="3" t="s">
        <v>30</v>
      </c>
      <c r="H22" s="3" t="s">
        <v>22</v>
      </c>
      <c r="I22" s="9" t="s">
        <v>357</v>
      </c>
      <c r="J22" s="9" t="s">
        <v>42</v>
      </c>
      <c r="K22" s="9" t="s">
        <v>31</v>
      </c>
      <c r="L22" s="15" t="str">
        <f t="shared" si="0"/>
        <v>THPT LÝ THƯỜNG KIỆT</v>
      </c>
      <c r="M22" s="15" t="str">
        <f t="shared" si="1"/>
        <v/>
      </c>
      <c r="N22" s="15" t="str">
        <f t="shared" si="2"/>
        <v/>
      </c>
      <c r="O22" s="9">
        <v>0</v>
      </c>
      <c r="P22" s="16">
        <v>30.75</v>
      </c>
    </row>
    <row r="23" spans="1:16" ht="24" hidden="1" customHeight="1" x14ac:dyDescent="0.25">
      <c r="A23" s="3" t="s">
        <v>488</v>
      </c>
      <c r="B23" s="9" t="s">
        <v>979</v>
      </c>
      <c r="C23" s="11" t="s">
        <v>980</v>
      </c>
      <c r="D23" s="9" t="s">
        <v>377</v>
      </c>
      <c r="E23" s="3" t="s">
        <v>490</v>
      </c>
      <c r="F23" s="3" t="s">
        <v>36</v>
      </c>
      <c r="G23" s="3" t="s">
        <v>30</v>
      </c>
      <c r="H23" s="3" t="s">
        <v>22</v>
      </c>
      <c r="I23" s="9" t="s">
        <v>31</v>
      </c>
      <c r="J23" s="9" t="s">
        <v>23</v>
      </c>
      <c r="K23" s="9" t="s">
        <v>24</v>
      </c>
      <c r="L23" s="15" t="str">
        <f t="shared" si="0"/>
        <v/>
      </c>
      <c r="M23" s="15" t="str">
        <f t="shared" si="1"/>
        <v/>
      </c>
      <c r="N23" s="15" t="str">
        <f t="shared" si="2"/>
        <v>THPT VĨNH LỘC B</v>
      </c>
      <c r="O23" s="9">
        <v>1.5</v>
      </c>
      <c r="P23" s="16">
        <v>23.25</v>
      </c>
    </row>
    <row r="24" spans="1:16" ht="24" hidden="1" customHeight="1" x14ac:dyDescent="0.25">
      <c r="A24" s="3" t="s">
        <v>488</v>
      </c>
      <c r="B24" s="9" t="s">
        <v>907</v>
      </c>
      <c r="C24" s="11" t="s">
        <v>775</v>
      </c>
      <c r="D24" s="9" t="s">
        <v>260</v>
      </c>
      <c r="E24" s="3" t="s">
        <v>77</v>
      </c>
      <c r="F24" s="3" t="s">
        <v>20</v>
      </c>
      <c r="G24" s="3" t="s">
        <v>37</v>
      </c>
      <c r="H24" s="3" t="s">
        <v>22</v>
      </c>
      <c r="I24" s="9" t="s">
        <v>42</v>
      </c>
      <c r="J24" s="9" t="s">
        <v>31</v>
      </c>
      <c r="K24" s="9" t="s">
        <v>23</v>
      </c>
      <c r="L24" s="15" t="str">
        <f t="shared" si="0"/>
        <v/>
      </c>
      <c r="M24" s="15" t="str">
        <f t="shared" si="1"/>
        <v>THPT PHẠM VĂN SÁNG</v>
      </c>
      <c r="N24" s="15" t="str">
        <f t="shared" si="2"/>
        <v/>
      </c>
      <c r="O24" s="9">
        <v>1.5</v>
      </c>
      <c r="P24" s="16">
        <v>28.25</v>
      </c>
    </row>
    <row r="25" spans="1:16" ht="15" customHeight="1" x14ac:dyDescent="0.25">
      <c r="A25" s="3" t="s">
        <v>488</v>
      </c>
      <c r="B25" s="9" t="s">
        <v>982</v>
      </c>
      <c r="C25" s="11" t="s">
        <v>587</v>
      </c>
      <c r="D25" s="9" t="s">
        <v>56</v>
      </c>
      <c r="E25" s="3" t="s">
        <v>497</v>
      </c>
      <c r="F25" s="3" t="s">
        <v>20</v>
      </c>
      <c r="G25" s="3" t="s">
        <v>30</v>
      </c>
      <c r="H25" s="3" t="s">
        <v>22</v>
      </c>
      <c r="I25" s="9" t="s">
        <v>31</v>
      </c>
      <c r="J25" s="9" t="s">
        <v>23</v>
      </c>
      <c r="K25" s="9" t="s">
        <v>24</v>
      </c>
      <c r="L25" s="15" t="s">
        <v>1131</v>
      </c>
      <c r="M25" s="15" t="s">
        <v>1131</v>
      </c>
      <c r="N25" s="15" t="s">
        <v>1131</v>
      </c>
      <c r="O25" s="15" t="s">
        <v>1131</v>
      </c>
      <c r="P25" s="16">
        <v>19.5</v>
      </c>
    </row>
    <row r="26" spans="1:16" ht="24" customHeight="1" x14ac:dyDescent="0.25">
      <c r="A26" s="3" t="s">
        <v>488</v>
      </c>
      <c r="B26" s="9" t="s">
        <v>983</v>
      </c>
      <c r="C26" s="11" t="s">
        <v>778</v>
      </c>
      <c r="D26" s="9" t="s">
        <v>421</v>
      </c>
      <c r="E26" s="3" t="s">
        <v>490</v>
      </c>
      <c r="F26" s="3" t="s">
        <v>36</v>
      </c>
      <c r="G26" s="3" t="s">
        <v>21</v>
      </c>
      <c r="H26" s="3" t="s">
        <v>22</v>
      </c>
      <c r="I26" s="9" t="s">
        <v>23</v>
      </c>
      <c r="J26" s="9" t="s">
        <v>299</v>
      </c>
      <c r="K26" s="9" t="s">
        <v>24</v>
      </c>
      <c r="L26" s="15" t="s">
        <v>1131</v>
      </c>
      <c r="M26" s="15" t="s">
        <v>1131</v>
      </c>
      <c r="N26" s="15" t="s">
        <v>1131</v>
      </c>
      <c r="O26" s="15" t="s">
        <v>1131</v>
      </c>
      <c r="P26" s="16">
        <v>18.25</v>
      </c>
    </row>
    <row r="27" spans="1:16" ht="24" hidden="1" customHeight="1" x14ac:dyDescent="0.25">
      <c r="A27" s="3" t="s">
        <v>488</v>
      </c>
      <c r="B27" s="9" t="s">
        <v>984</v>
      </c>
      <c r="C27" s="11" t="s">
        <v>985</v>
      </c>
      <c r="D27" s="9" t="s">
        <v>435</v>
      </c>
      <c r="E27" s="3" t="s">
        <v>490</v>
      </c>
      <c r="F27" s="3" t="s">
        <v>36</v>
      </c>
      <c r="G27" s="3" t="s">
        <v>37</v>
      </c>
      <c r="H27" s="3" t="s">
        <v>22</v>
      </c>
      <c r="I27" s="9" t="s">
        <v>121</v>
      </c>
      <c r="J27" s="9" t="s">
        <v>42</v>
      </c>
      <c r="K27" s="9" t="s">
        <v>31</v>
      </c>
      <c r="L27" s="15" t="str">
        <f t="shared" si="0"/>
        <v>THPT NGUYỄN HỮU CẦU</v>
      </c>
      <c r="M27" s="15" t="str">
        <f t="shared" si="1"/>
        <v/>
      </c>
      <c r="N27" s="15" t="str">
        <f t="shared" si="2"/>
        <v/>
      </c>
      <c r="O27" s="9">
        <v>1.5</v>
      </c>
      <c r="P27" s="16">
        <v>42</v>
      </c>
    </row>
    <row r="28" spans="1:16" ht="15" hidden="1" customHeight="1" x14ac:dyDescent="0.25">
      <c r="A28" s="3" t="s">
        <v>488</v>
      </c>
      <c r="B28" s="9" t="s">
        <v>986</v>
      </c>
      <c r="C28" s="11" t="s">
        <v>592</v>
      </c>
      <c r="D28" s="9" t="s">
        <v>498</v>
      </c>
      <c r="E28" s="3" t="s">
        <v>490</v>
      </c>
      <c r="F28" s="3" t="s">
        <v>20</v>
      </c>
      <c r="G28" s="3" t="s">
        <v>37</v>
      </c>
      <c r="H28" s="3" t="s">
        <v>22</v>
      </c>
      <c r="I28" s="9" t="s">
        <v>31</v>
      </c>
      <c r="J28" s="9" t="s">
        <v>23</v>
      </c>
      <c r="K28" s="9" t="s">
        <v>24</v>
      </c>
      <c r="L28" s="15" t="str">
        <f t="shared" si="0"/>
        <v>THPT PHẠM VĂN SÁNG</v>
      </c>
      <c r="M28" s="15" t="str">
        <f t="shared" si="1"/>
        <v/>
      </c>
      <c r="N28" s="15" t="str">
        <f t="shared" si="2"/>
        <v/>
      </c>
      <c r="O28" s="9">
        <v>1.5</v>
      </c>
      <c r="P28" s="16">
        <v>28.25</v>
      </c>
    </row>
    <row r="29" spans="1:16" ht="15" customHeight="1" x14ac:dyDescent="0.25">
      <c r="A29" s="3" t="s">
        <v>488</v>
      </c>
      <c r="B29" s="9" t="s">
        <v>732</v>
      </c>
      <c r="C29" s="11" t="s">
        <v>594</v>
      </c>
      <c r="D29" s="9" t="s">
        <v>499</v>
      </c>
      <c r="E29" s="3" t="s">
        <v>490</v>
      </c>
      <c r="F29" s="3" t="s">
        <v>20</v>
      </c>
      <c r="G29" s="3" t="s">
        <v>30</v>
      </c>
      <c r="H29" s="3" t="s">
        <v>22</v>
      </c>
      <c r="I29" s="9" t="s">
        <v>31</v>
      </c>
      <c r="J29" s="9" t="s">
        <v>23</v>
      </c>
      <c r="K29" s="9" t="s">
        <v>24</v>
      </c>
      <c r="L29" s="15" t="s">
        <v>1131</v>
      </c>
      <c r="M29" s="15" t="s">
        <v>1131</v>
      </c>
      <c r="N29" s="15" t="s">
        <v>1131</v>
      </c>
      <c r="O29" s="15" t="s">
        <v>1131</v>
      </c>
      <c r="P29" s="16">
        <v>20.75</v>
      </c>
    </row>
    <row r="30" spans="1:16" ht="24" hidden="1" customHeight="1" x14ac:dyDescent="0.25">
      <c r="A30" s="3" t="s">
        <v>488</v>
      </c>
      <c r="B30" s="9" t="s">
        <v>987</v>
      </c>
      <c r="C30" s="11" t="s">
        <v>36</v>
      </c>
      <c r="D30" s="9" t="s">
        <v>155</v>
      </c>
      <c r="E30" s="3" t="s">
        <v>490</v>
      </c>
      <c r="F30" s="3" t="s">
        <v>36</v>
      </c>
      <c r="G30" s="3" t="s">
        <v>30</v>
      </c>
      <c r="H30" s="3" t="s">
        <v>22</v>
      </c>
      <c r="I30" s="9" t="s">
        <v>31</v>
      </c>
      <c r="J30" s="9" t="s">
        <v>23</v>
      </c>
      <c r="K30" s="9" t="s">
        <v>24</v>
      </c>
      <c r="L30" s="15" t="str">
        <f t="shared" si="0"/>
        <v>THPT PHẠM VĂN SÁNG</v>
      </c>
      <c r="M30" s="15" t="str">
        <f t="shared" si="1"/>
        <v/>
      </c>
      <c r="N30" s="15" t="str">
        <f t="shared" si="2"/>
        <v/>
      </c>
      <c r="O30" s="9">
        <v>1.5</v>
      </c>
      <c r="P30" s="16">
        <v>26.25</v>
      </c>
    </row>
    <row r="31" spans="1:16" ht="24" hidden="1" customHeight="1" x14ac:dyDescent="0.25">
      <c r="A31" s="3" t="s">
        <v>488</v>
      </c>
      <c r="B31" s="9" t="s">
        <v>988</v>
      </c>
      <c r="C31" s="11" t="s">
        <v>989</v>
      </c>
      <c r="D31" s="9" t="s">
        <v>500</v>
      </c>
      <c r="E31" s="3" t="s">
        <v>501</v>
      </c>
      <c r="F31" s="3" t="s">
        <v>20</v>
      </c>
      <c r="G31" s="3" t="s">
        <v>21</v>
      </c>
      <c r="H31" s="3" t="s">
        <v>22</v>
      </c>
      <c r="I31" s="9" t="s">
        <v>31</v>
      </c>
      <c r="J31" s="9" t="s">
        <v>23</v>
      </c>
      <c r="K31" s="9" t="s">
        <v>24</v>
      </c>
      <c r="L31" s="15" t="str">
        <f t="shared" si="0"/>
        <v/>
      </c>
      <c r="M31" s="15" t="str">
        <f t="shared" si="1"/>
        <v/>
      </c>
      <c r="N31" s="15" t="str">
        <f t="shared" si="2"/>
        <v>THPT VĨNH LỘC B</v>
      </c>
      <c r="O31" s="9">
        <v>0.5</v>
      </c>
      <c r="P31" s="16">
        <v>23.5</v>
      </c>
    </row>
    <row r="32" spans="1:16" ht="15" hidden="1" customHeight="1" x14ac:dyDescent="0.25">
      <c r="A32" s="3" t="s">
        <v>488</v>
      </c>
      <c r="B32" s="9" t="s">
        <v>891</v>
      </c>
      <c r="C32" s="11" t="s">
        <v>596</v>
      </c>
      <c r="D32" s="9" t="s">
        <v>502</v>
      </c>
      <c r="E32" s="3" t="s">
        <v>490</v>
      </c>
      <c r="F32" s="3" t="s">
        <v>20</v>
      </c>
      <c r="G32" s="3" t="s">
        <v>37</v>
      </c>
      <c r="H32" s="3" t="s">
        <v>22</v>
      </c>
      <c r="I32" s="9" t="s">
        <v>42</v>
      </c>
      <c r="J32" s="9" t="s">
        <v>31</v>
      </c>
      <c r="K32" s="9" t="s">
        <v>23</v>
      </c>
      <c r="L32" s="15" t="str">
        <f t="shared" si="0"/>
        <v>THPT BÀ ĐIỂM</v>
      </c>
      <c r="M32" s="15" t="str">
        <f t="shared" si="1"/>
        <v/>
      </c>
      <c r="N32" s="15" t="str">
        <f t="shared" si="2"/>
        <v/>
      </c>
      <c r="O32" s="9">
        <v>2.5</v>
      </c>
      <c r="P32" s="16">
        <v>30.5</v>
      </c>
    </row>
    <row r="33" spans="1:16" ht="24" hidden="1" customHeight="1" x14ac:dyDescent="0.25">
      <c r="A33" s="3" t="s">
        <v>488</v>
      </c>
      <c r="B33" s="9" t="s">
        <v>990</v>
      </c>
      <c r="C33" s="11" t="s">
        <v>991</v>
      </c>
      <c r="D33" s="9" t="s">
        <v>503</v>
      </c>
      <c r="E33" s="3" t="s">
        <v>490</v>
      </c>
      <c r="F33" s="3" t="s">
        <v>36</v>
      </c>
      <c r="G33" s="3" t="s">
        <v>30</v>
      </c>
      <c r="H33" s="3" t="s">
        <v>22</v>
      </c>
      <c r="I33" s="9" t="s">
        <v>31</v>
      </c>
      <c r="J33" s="9" t="s">
        <v>23</v>
      </c>
      <c r="K33" s="9" t="s">
        <v>24</v>
      </c>
      <c r="L33" s="15" t="str">
        <f t="shared" si="0"/>
        <v>THPT PHẠM VĂN SÁNG</v>
      </c>
      <c r="M33" s="15" t="str">
        <f t="shared" si="1"/>
        <v/>
      </c>
      <c r="N33" s="15" t="str">
        <f t="shared" si="2"/>
        <v/>
      </c>
      <c r="O33" s="9">
        <v>2.5</v>
      </c>
      <c r="P33" s="16">
        <v>33.75</v>
      </c>
    </row>
    <row r="34" spans="1:16" ht="15" hidden="1" customHeight="1" x14ac:dyDescent="0.25">
      <c r="A34" s="3" t="s">
        <v>488</v>
      </c>
      <c r="B34" s="9" t="s">
        <v>992</v>
      </c>
      <c r="C34" s="11" t="s">
        <v>600</v>
      </c>
      <c r="D34" s="9" t="s">
        <v>381</v>
      </c>
      <c r="E34" s="3" t="s">
        <v>490</v>
      </c>
      <c r="F34" s="3" t="s">
        <v>20</v>
      </c>
      <c r="G34" s="3" t="s">
        <v>30</v>
      </c>
      <c r="H34" s="3" t="s">
        <v>22</v>
      </c>
      <c r="I34" s="9" t="s">
        <v>31</v>
      </c>
      <c r="J34" s="9" t="s">
        <v>23</v>
      </c>
      <c r="K34" s="9" t="s">
        <v>24</v>
      </c>
      <c r="L34" s="15" t="str">
        <f t="shared" si="0"/>
        <v/>
      </c>
      <c r="M34" s="15" t="str">
        <f t="shared" si="1"/>
        <v>THPT NGUYỄN VĂN CỪ</v>
      </c>
      <c r="N34" s="15" t="str">
        <f t="shared" si="2"/>
        <v/>
      </c>
      <c r="O34" s="9">
        <v>0</v>
      </c>
      <c r="P34" s="16">
        <v>24.5</v>
      </c>
    </row>
    <row r="35" spans="1:16" ht="24" customHeight="1" x14ac:dyDescent="0.25">
      <c r="A35" s="3" t="s">
        <v>488</v>
      </c>
      <c r="B35" s="9" t="s">
        <v>993</v>
      </c>
      <c r="C35" s="11" t="s">
        <v>890</v>
      </c>
      <c r="D35" s="9" t="s">
        <v>350</v>
      </c>
      <c r="E35" s="3" t="s">
        <v>490</v>
      </c>
      <c r="F35" s="3" t="s">
        <v>36</v>
      </c>
      <c r="G35" s="3" t="s">
        <v>30</v>
      </c>
      <c r="H35" s="3" t="s">
        <v>22</v>
      </c>
      <c r="I35" s="9" t="s">
        <v>31</v>
      </c>
      <c r="J35" s="9" t="s">
        <v>23</v>
      </c>
      <c r="K35" s="9" t="s">
        <v>24</v>
      </c>
      <c r="L35" s="15" t="s">
        <v>1131</v>
      </c>
      <c r="M35" s="15" t="s">
        <v>1131</v>
      </c>
      <c r="N35" s="15" t="s">
        <v>1131</v>
      </c>
      <c r="O35" s="15" t="s">
        <v>1131</v>
      </c>
      <c r="P35" s="16">
        <v>21</v>
      </c>
    </row>
    <row r="36" spans="1:16" ht="24" hidden="1" customHeight="1" x14ac:dyDescent="0.25">
      <c r="A36" s="3" t="s">
        <v>488</v>
      </c>
      <c r="B36" s="9" t="s">
        <v>994</v>
      </c>
      <c r="C36" s="11" t="s">
        <v>793</v>
      </c>
      <c r="D36" s="9" t="s">
        <v>340</v>
      </c>
      <c r="E36" s="3" t="s">
        <v>490</v>
      </c>
      <c r="F36" s="3" t="s">
        <v>36</v>
      </c>
      <c r="G36" s="3" t="s">
        <v>37</v>
      </c>
      <c r="H36" s="3" t="s">
        <v>22</v>
      </c>
      <c r="I36" s="9" t="s">
        <v>42</v>
      </c>
      <c r="J36" s="9" t="s">
        <v>31</v>
      </c>
      <c r="K36" s="9" t="s">
        <v>23</v>
      </c>
      <c r="L36" s="15" t="str">
        <f t="shared" si="0"/>
        <v>THPT BÀ ĐIỂM</v>
      </c>
      <c r="M36" s="15" t="str">
        <f t="shared" si="1"/>
        <v/>
      </c>
      <c r="N36" s="15" t="str">
        <f t="shared" si="2"/>
        <v/>
      </c>
      <c r="O36" s="9">
        <v>1.5</v>
      </c>
      <c r="P36" s="16">
        <v>29.25</v>
      </c>
    </row>
    <row r="37" spans="1:16" ht="24" customHeight="1" x14ac:dyDescent="0.25">
      <c r="A37" s="3" t="s">
        <v>488</v>
      </c>
      <c r="B37" s="9" t="s">
        <v>995</v>
      </c>
      <c r="C37" s="11" t="s">
        <v>606</v>
      </c>
      <c r="D37" s="9" t="s">
        <v>335</v>
      </c>
      <c r="E37" s="3" t="s">
        <v>490</v>
      </c>
      <c r="F37" s="3" t="s">
        <v>36</v>
      </c>
      <c r="G37" s="3" t="s">
        <v>21</v>
      </c>
      <c r="H37" s="3" t="s">
        <v>22</v>
      </c>
      <c r="I37" s="9" t="s">
        <v>23</v>
      </c>
      <c r="J37" s="9" t="s">
        <v>24</v>
      </c>
      <c r="K37" s="9" t="s">
        <v>70</v>
      </c>
      <c r="L37" s="15" t="s">
        <v>1131</v>
      </c>
      <c r="M37" s="15" t="s">
        <v>1131</v>
      </c>
      <c r="N37" s="15" t="s">
        <v>1131</v>
      </c>
      <c r="O37" s="15" t="s">
        <v>1131</v>
      </c>
      <c r="P37" s="16">
        <v>20.25</v>
      </c>
    </row>
    <row r="38" spans="1:16" ht="15" customHeight="1" x14ac:dyDescent="0.25">
      <c r="A38" s="3" t="s">
        <v>488</v>
      </c>
      <c r="B38" s="9" t="s">
        <v>996</v>
      </c>
      <c r="C38" s="11" t="s">
        <v>894</v>
      </c>
      <c r="D38" s="9" t="s">
        <v>444</v>
      </c>
      <c r="E38" s="3" t="s">
        <v>265</v>
      </c>
      <c r="F38" s="3" t="s">
        <v>20</v>
      </c>
      <c r="G38" s="3" t="s">
        <v>30</v>
      </c>
      <c r="H38" s="3" t="s">
        <v>22</v>
      </c>
      <c r="I38" s="9" t="s">
        <v>31</v>
      </c>
      <c r="J38" s="9" t="s">
        <v>23</v>
      </c>
      <c r="K38" s="9" t="s">
        <v>24</v>
      </c>
      <c r="L38" s="15" t="s">
        <v>1131</v>
      </c>
      <c r="M38" s="15" t="s">
        <v>1131</v>
      </c>
      <c r="N38" s="15" t="s">
        <v>1131</v>
      </c>
      <c r="O38" s="15" t="s">
        <v>1131</v>
      </c>
      <c r="P38" s="16">
        <v>22.5</v>
      </c>
    </row>
    <row r="39" spans="1:16" ht="24" hidden="1" customHeight="1" x14ac:dyDescent="0.25">
      <c r="A39" s="3" t="s">
        <v>488</v>
      </c>
      <c r="B39" s="9" t="s">
        <v>997</v>
      </c>
      <c r="C39" s="11" t="s">
        <v>610</v>
      </c>
      <c r="D39" s="9" t="s">
        <v>446</v>
      </c>
      <c r="E39" s="3" t="s">
        <v>490</v>
      </c>
      <c r="F39" s="3" t="s">
        <v>36</v>
      </c>
      <c r="G39" s="3" t="s">
        <v>37</v>
      </c>
      <c r="H39" s="3" t="s">
        <v>22</v>
      </c>
      <c r="I39" s="9" t="s">
        <v>31</v>
      </c>
      <c r="J39" s="9" t="s">
        <v>23</v>
      </c>
      <c r="K39" s="9" t="s">
        <v>24</v>
      </c>
      <c r="L39" s="15" t="str">
        <f t="shared" si="0"/>
        <v/>
      </c>
      <c r="M39" s="15" t="str">
        <f t="shared" si="1"/>
        <v>THPT NGUYỄN VĂN CỪ</v>
      </c>
      <c r="N39" s="15" t="str">
        <f t="shared" si="2"/>
        <v/>
      </c>
      <c r="O39" s="9">
        <v>1.5</v>
      </c>
      <c r="P39" s="16">
        <v>24</v>
      </c>
    </row>
    <row r="40" spans="1:16" ht="15" hidden="1" customHeight="1" x14ac:dyDescent="0.25">
      <c r="A40" s="3" t="s">
        <v>488</v>
      </c>
      <c r="B40" s="9" t="s">
        <v>1003</v>
      </c>
      <c r="C40" s="11" t="s">
        <v>803</v>
      </c>
      <c r="D40" s="9" t="s">
        <v>506</v>
      </c>
      <c r="E40" s="3" t="s">
        <v>490</v>
      </c>
      <c r="F40" s="3" t="s">
        <v>36</v>
      </c>
      <c r="G40" s="3" t="s">
        <v>30</v>
      </c>
      <c r="H40" s="3" t="s">
        <v>22</v>
      </c>
      <c r="I40" s="9" t="s">
        <v>31</v>
      </c>
      <c r="J40" s="9" t="s">
        <v>23</v>
      </c>
      <c r="K40" s="9" t="s">
        <v>24</v>
      </c>
      <c r="L40" s="15" t="str">
        <f t="shared" si="0"/>
        <v>THPT PHẠM VĂN SÁNG</v>
      </c>
      <c r="M40" s="15" t="str">
        <f t="shared" si="1"/>
        <v/>
      </c>
      <c r="N40" s="15" t="str">
        <f t="shared" si="2"/>
        <v/>
      </c>
      <c r="O40" s="9">
        <v>1.5</v>
      </c>
      <c r="P40" s="16">
        <v>30.25</v>
      </c>
    </row>
    <row r="41" spans="1:16" ht="24" customHeight="1" x14ac:dyDescent="0.25">
      <c r="A41" s="3" t="s">
        <v>488</v>
      </c>
      <c r="B41" s="9" t="s">
        <v>1002</v>
      </c>
      <c r="C41" s="11" t="s">
        <v>617</v>
      </c>
      <c r="D41" s="9" t="s">
        <v>382</v>
      </c>
      <c r="E41" s="3" t="s">
        <v>490</v>
      </c>
      <c r="F41" s="3" t="s">
        <v>20</v>
      </c>
      <c r="G41" s="3" t="s">
        <v>30</v>
      </c>
      <c r="H41" s="3" t="s">
        <v>22</v>
      </c>
      <c r="I41" s="9" t="s">
        <v>31</v>
      </c>
      <c r="J41" s="9" t="s">
        <v>23</v>
      </c>
      <c r="K41" s="9" t="s">
        <v>24</v>
      </c>
      <c r="L41" s="15" t="s">
        <v>1131</v>
      </c>
      <c r="M41" s="15" t="s">
        <v>1131</v>
      </c>
      <c r="N41" s="15" t="s">
        <v>1131</v>
      </c>
      <c r="O41" s="15" t="s">
        <v>1131</v>
      </c>
      <c r="P41" s="16">
        <v>19.75</v>
      </c>
    </row>
    <row r="42" spans="1:16" ht="24" hidden="1" customHeight="1" x14ac:dyDescent="0.25">
      <c r="A42" s="3" t="s">
        <v>488</v>
      </c>
      <c r="B42" s="9" t="s">
        <v>1004</v>
      </c>
      <c r="C42" s="11" t="s">
        <v>693</v>
      </c>
      <c r="D42" s="9" t="s">
        <v>475</v>
      </c>
      <c r="E42" s="3" t="s">
        <v>490</v>
      </c>
      <c r="F42" s="3" t="s">
        <v>36</v>
      </c>
      <c r="G42" s="3" t="s">
        <v>21</v>
      </c>
      <c r="H42" s="3" t="s">
        <v>22</v>
      </c>
      <c r="I42" s="9" t="s">
        <v>23</v>
      </c>
      <c r="J42" s="9" t="s">
        <v>24</v>
      </c>
      <c r="K42" s="9" t="s">
        <v>239</v>
      </c>
      <c r="L42" s="15" t="str">
        <f t="shared" si="0"/>
        <v>THPT NGUYỄN VĂN CỪ</v>
      </c>
      <c r="M42" s="15" t="str">
        <f t="shared" si="1"/>
        <v/>
      </c>
      <c r="N42" s="15" t="str">
        <f t="shared" si="2"/>
        <v/>
      </c>
      <c r="O42" s="9">
        <v>1</v>
      </c>
      <c r="P42" s="16">
        <v>23.75</v>
      </c>
    </row>
    <row r="43" spans="1:16" ht="15" hidden="1" customHeight="1" x14ac:dyDescent="0.25">
      <c r="A43" s="3" t="s">
        <v>488</v>
      </c>
      <c r="B43" s="9" t="s">
        <v>1005</v>
      </c>
      <c r="C43" s="11" t="s">
        <v>1006</v>
      </c>
      <c r="D43" s="9" t="s">
        <v>404</v>
      </c>
      <c r="E43" s="3" t="s">
        <v>507</v>
      </c>
      <c r="F43" s="3" t="s">
        <v>36</v>
      </c>
      <c r="G43" s="3" t="s">
        <v>37</v>
      </c>
      <c r="H43" s="3" t="s">
        <v>22</v>
      </c>
      <c r="I43" s="9" t="s">
        <v>42</v>
      </c>
      <c r="J43" s="9" t="s">
        <v>31</v>
      </c>
      <c r="K43" s="9" t="s">
        <v>23</v>
      </c>
      <c r="L43" s="15" t="str">
        <f t="shared" si="0"/>
        <v>THPT BÀ ĐIỂM</v>
      </c>
      <c r="M43" s="15" t="str">
        <f t="shared" si="1"/>
        <v/>
      </c>
      <c r="N43" s="15" t="str">
        <f t="shared" si="2"/>
        <v/>
      </c>
      <c r="O43" s="9">
        <v>1.5</v>
      </c>
      <c r="P43" s="16">
        <v>30.5</v>
      </c>
    </row>
    <row r="44" spans="1:16" ht="24" customHeight="1" x14ac:dyDescent="0.25">
      <c r="A44" s="3" t="s">
        <v>488</v>
      </c>
      <c r="B44" s="9" t="s">
        <v>1007</v>
      </c>
      <c r="C44" s="11" t="s">
        <v>623</v>
      </c>
      <c r="D44" s="9" t="s">
        <v>241</v>
      </c>
      <c r="E44" s="3" t="s">
        <v>490</v>
      </c>
      <c r="F44" s="3" t="s">
        <v>36</v>
      </c>
      <c r="G44" s="3" t="s">
        <v>30</v>
      </c>
      <c r="H44" s="3" t="s">
        <v>22</v>
      </c>
      <c r="I44" s="9" t="s">
        <v>31</v>
      </c>
      <c r="J44" s="9" t="s">
        <v>23</v>
      </c>
      <c r="K44" s="9" t="s">
        <v>24</v>
      </c>
      <c r="L44" s="15" t="s">
        <v>1131</v>
      </c>
      <c r="M44" s="15" t="s">
        <v>1131</v>
      </c>
      <c r="N44" s="15" t="s">
        <v>1131</v>
      </c>
      <c r="O44" s="15" t="s">
        <v>1131</v>
      </c>
      <c r="P44" s="16">
        <v>21.75</v>
      </c>
    </row>
    <row r="45" spans="1:16" ht="24" hidden="1" customHeight="1" x14ac:dyDescent="0.25">
      <c r="A45" s="3" t="s">
        <v>488</v>
      </c>
      <c r="B45" s="9" t="s">
        <v>1008</v>
      </c>
      <c r="C45" s="11" t="s">
        <v>806</v>
      </c>
      <c r="D45" s="9" t="s">
        <v>53</v>
      </c>
      <c r="E45" s="3" t="s">
        <v>490</v>
      </c>
      <c r="F45" s="3" t="s">
        <v>20</v>
      </c>
      <c r="G45" s="3" t="s">
        <v>37</v>
      </c>
      <c r="H45" s="3" t="s">
        <v>22</v>
      </c>
      <c r="I45" s="9" t="s">
        <v>42</v>
      </c>
      <c r="J45" s="9" t="s">
        <v>31</v>
      </c>
      <c r="K45" s="9" t="s">
        <v>23</v>
      </c>
      <c r="L45" s="15" t="str">
        <f t="shared" si="0"/>
        <v>THPT BÀ ĐIỂM</v>
      </c>
      <c r="M45" s="15" t="str">
        <f t="shared" si="1"/>
        <v/>
      </c>
      <c r="N45" s="15" t="str">
        <f t="shared" si="2"/>
        <v/>
      </c>
      <c r="O45" s="9">
        <v>1.5</v>
      </c>
      <c r="P45" s="16">
        <v>30.25</v>
      </c>
    </row>
    <row r="46" spans="1:16" ht="24" customHeight="1" x14ac:dyDescent="0.25">
      <c r="A46" s="3" t="s">
        <v>488</v>
      </c>
      <c r="B46" s="9" t="s">
        <v>998</v>
      </c>
      <c r="C46" s="11" t="s">
        <v>612</v>
      </c>
      <c r="D46" s="9" t="s">
        <v>504</v>
      </c>
      <c r="E46" s="3" t="s">
        <v>436</v>
      </c>
      <c r="F46" s="3" t="s">
        <v>20</v>
      </c>
      <c r="G46" s="3" t="s">
        <v>30</v>
      </c>
      <c r="H46" s="3" t="s">
        <v>22</v>
      </c>
      <c r="I46" s="9" t="s">
        <v>42</v>
      </c>
      <c r="J46" s="9" t="s">
        <v>31</v>
      </c>
      <c r="K46" s="9" t="s">
        <v>23</v>
      </c>
      <c r="L46" s="15" t="s">
        <v>1131</v>
      </c>
      <c r="M46" s="15" t="s">
        <v>1131</v>
      </c>
      <c r="N46" s="15" t="s">
        <v>1131</v>
      </c>
      <c r="O46" s="15" t="s">
        <v>1131</v>
      </c>
      <c r="P46" s="16">
        <v>22.5</v>
      </c>
    </row>
    <row r="47" spans="1:16" ht="24" hidden="1" customHeight="1" x14ac:dyDescent="0.25">
      <c r="A47" s="3" t="s">
        <v>488</v>
      </c>
      <c r="B47" s="9" t="s">
        <v>999</v>
      </c>
      <c r="C47" s="11" t="s">
        <v>1000</v>
      </c>
      <c r="D47" s="9" t="s">
        <v>505</v>
      </c>
      <c r="E47" s="3" t="s">
        <v>490</v>
      </c>
      <c r="F47" s="3" t="s">
        <v>36</v>
      </c>
      <c r="G47" s="3" t="s">
        <v>30</v>
      </c>
      <c r="H47" s="3" t="s">
        <v>22</v>
      </c>
      <c r="I47" s="9" t="s">
        <v>23</v>
      </c>
      <c r="J47" s="9" t="s">
        <v>24</v>
      </c>
      <c r="K47" s="9" t="s">
        <v>229</v>
      </c>
      <c r="L47" s="15" t="str">
        <f t="shared" si="0"/>
        <v/>
      </c>
      <c r="M47" s="15" t="str">
        <f t="shared" si="1"/>
        <v/>
      </c>
      <c r="N47" s="15" t="str">
        <f t="shared" si="2"/>
        <v>THPT QUANG TRUNG</v>
      </c>
      <c r="O47" s="9">
        <v>1.5</v>
      </c>
      <c r="P47" s="16">
        <v>21.75</v>
      </c>
    </row>
    <row r="48" spans="1:16" ht="15" customHeight="1" x14ac:dyDescent="0.25">
      <c r="A48" s="3" t="s">
        <v>488</v>
      </c>
      <c r="B48" s="9" t="s">
        <v>1009</v>
      </c>
      <c r="C48" s="11" t="s">
        <v>747</v>
      </c>
      <c r="D48" s="9" t="s">
        <v>404</v>
      </c>
      <c r="E48" s="3" t="s">
        <v>508</v>
      </c>
      <c r="F48" s="3" t="s">
        <v>20</v>
      </c>
      <c r="G48" s="3" t="s">
        <v>30</v>
      </c>
      <c r="H48" s="3" t="s">
        <v>22</v>
      </c>
      <c r="I48" s="9" t="s">
        <v>31</v>
      </c>
      <c r="J48" s="9" t="s">
        <v>23</v>
      </c>
      <c r="K48" s="9" t="s">
        <v>24</v>
      </c>
      <c r="L48" s="15" t="s">
        <v>1131</v>
      </c>
      <c r="M48" s="15" t="s">
        <v>1131</v>
      </c>
      <c r="N48" s="15" t="s">
        <v>1131</v>
      </c>
      <c r="O48" s="15" t="s">
        <v>1131</v>
      </c>
      <c r="P48" s="16">
        <v>18.25</v>
      </c>
    </row>
    <row r="49" spans="1:17" ht="15" customHeight="1" x14ac:dyDescent="0.25">
      <c r="A49" s="3" t="s">
        <v>488</v>
      </c>
      <c r="B49" s="9" t="s">
        <v>1010</v>
      </c>
      <c r="C49" s="11" t="s">
        <v>631</v>
      </c>
      <c r="D49" s="9" t="s">
        <v>447</v>
      </c>
      <c r="E49" s="3" t="s">
        <v>509</v>
      </c>
      <c r="F49" s="3" t="s">
        <v>36</v>
      </c>
      <c r="G49" s="3" t="s">
        <v>21</v>
      </c>
      <c r="H49" s="3" t="s">
        <v>22</v>
      </c>
      <c r="I49" s="9" t="s">
        <v>23</v>
      </c>
      <c r="J49" s="9" t="s">
        <v>24</v>
      </c>
      <c r="K49" s="9" t="s">
        <v>229</v>
      </c>
      <c r="L49" s="15" t="s">
        <v>1131</v>
      </c>
      <c r="M49" s="15" t="s">
        <v>1131</v>
      </c>
      <c r="N49" s="15" t="s">
        <v>1131</v>
      </c>
      <c r="O49" s="15" t="s">
        <v>1131</v>
      </c>
      <c r="P49" s="16">
        <v>16.75</v>
      </c>
    </row>
    <row r="50" spans="1:17" ht="24" hidden="1" customHeight="1" x14ac:dyDescent="0.25">
      <c r="A50" s="3" t="s">
        <v>488</v>
      </c>
      <c r="B50" s="9" t="s">
        <v>578</v>
      </c>
      <c r="C50" s="11" t="s">
        <v>1001</v>
      </c>
      <c r="D50" s="9" t="s">
        <v>427</v>
      </c>
      <c r="E50" s="3" t="s">
        <v>490</v>
      </c>
      <c r="F50" s="3" t="s">
        <v>36</v>
      </c>
      <c r="G50" s="3" t="s">
        <v>30</v>
      </c>
      <c r="H50" s="3" t="s">
        <v>22</v>
      </c>
      <c r="I50" s="9" t="s">
        <v>42</v>
      </c>
      <c r="J50" s="9" t="s">
        <v>31</v>
      </c>
      <c r="K50" s="9" t="s">
        <v>23</v>
      </c>
      <c r="L50" s="15" t="str">
        <f t="shared" si="0"/>
        <v>THPT BÀ ĐIỂM</v>
      </c>
      <c r="M50" s="15" t="str">
        <f t="shared" si="1"/>
        <v/>
      </c>
      <c r="N50" s="15" t="str">
        <f t="shared" si="2"/>
        <v/>
      </c>
      <c r="O50" s="9">
        <v>1.5</v>
      </c>
      <c r="P50" s="16">
        <v>29.25</v>
      </c>
    </row>
    <row r="51" spans="1:17" ht="15" hidden="1" customHeight="1" x14ac:dyDescent="0.25">
      <c r="A51" s="3" t="s">
        <v>488</v>
      </c>
      <c r="B51" s="9" t="s">
        <v>1011</v>
      </c>
      <c r="C51" s="11" t="s">
        <v>1012</v>
      </c>
      <c r="D51" s="9" t="s">
        <v>510</v>
      </c>
      <c r="E51" s="3" t="s">
        <v>490</v>
      </c>
      <c r="F51" s="3" t="s">
        <v>20</v>
      </c>
      <c r="G51" s="3" t="s">
        <v>37</v>
      </c>
      <c r="H51" s="3" t="s">
        <v>22</v>
      </c>
      <c r="I51" s="9" t="s">
        <v>31</v>
      </c>
      <c r="J51" s="9" t="s">
        <v>23</v>
      </c>
      <c r="K51" s="9" t="s">
        <v>24</v>
      </c>
      <c r="L51" s="15" t="str">
        <f t="shared" si="0"/>
        <v>THPT PHẠM VĂN SÁNG</v>
      </c>
      <c r="M51" s="15" t="str">
        <f t="shared" si="1"/>
        <v/>
      </c>
      <c r="N51" s="15" t="str">
        <f t="shared" si="2"/>
        <v/>
      </c>
      <c r="O51" s="9">
        <v>1.5</v>
      </c>
      <c r="P51" s="16">
        <v>27.25</v>
      </c>
    </row>
    <row r="52" spans="1:17" ht="15" customHeight="1" x14ac:dyDescent="0.25">
      <c r="A52" s="3" t="s">
        <v>488</v>
      </c>
      <c r="B52" s="9" t="s">
        <v>584</v>
      </c>
      <c r="C52" s="11" t="s">
        <v>637</v>
      </c>
      <c r="D52" s="9" t="s">
        <v>336</v>
      </c>
      <c r="E52" s="3" t="s">
        <v>490</v>
      </c>
      <c r="F52" s="3" t="s">
        <v>20</v>
      </c>
      <c r="G52" s="3" t="s">
        <v>30</v>
      </c>
      <c r="H52" s="3" t="s">
        <v>22</v>
      </c>
      <c r="I52" s="9" t="s">
        <v>42</v>
      </c>
      <c r="J52" s="9" t="s">
        <v>31</v>
      </c>
      <c r="K52" s="9" t="s">
        <v>23</v>
      </c>
      <c r="L52" s="15" t="s">
        <v>1131</v>
      </c>
      <c r="M52" s="15" t="s">
        <v>1131</v>
      </c>
      <c r="N52" s="15" t="s">
        <v>1131</v>
      </c>
      <c r="O52" s="15" t="s">
        <v>1131</v>
      </c>
      <c r="P52" s="16">
        <v>23.75</v>
      </c>
    </row>
    <row r="53" spans="1:17" ht="15" customHeight="1" x14ac:dyDescent="0.25">
      <c r="A53" s="3" t="s">
        <v>488</v>
      </c>
      <c r="B53" s="9" t="s">
        <v>1013</v>
      </c>
      <c r="C53" s="11" t="s">
        <v>637</v>
      </c>
      <c r="D53" s="9" t="s">
        <v>404</v>
      </c>
      <c r="E53" s="3" t="s">
        <v>490</v>
      </c>
      <c r="F53" s="3" t="s">
        <v>20</v>
      </c>
      <c r="G53" s="3" t="s">
        <v>37</v>
      </c>
      <c r="H53" s="3" t="s">
        <v>22</v>
      </c>
      <c r="I53" s="9" t="s">
        <v>42</v>
      </c>
      <c r="J53" s="9" t="s">
        <v>31</v>
      </c>
      <c r="K53" s="9" t="s">
        <v>23</v>
      </c>
      <c r="L53" s="15" t="s">
        <v>1131</v>
      </c>
      <c r="M53" s="15" t="s">
        <v>1131</v>
      </c>
      <c r="N53" s="15" t="s">
        <v>1131</v>
      </c>
      <c r="O53" s="15" t="s">
        <v>1131</v>
      </c>
      <c r="P53" s="16">
        <v>23.75</v>
      </c>
    </row>
    <row r="54" spans="1:17" ht="15" hidden="1" customHeight="1" x14ac:dyDescent="0.25">
      <c r="A54" s="3" t="s">
        <v>488</v>
      </c>
      <c r="B54" s="9" t="s">
        <v>859</v>
      </c>
      <c r="C54" s="11" t="s">
        <v>1014</v>
      </c>
      <c r="D54" s="9" t="s">
        <v>489</v>
      </c>
      <c r="E54" s="3" t="s">
        <v>490</v>
      </c>
      <c r="F54" s="3" t="s">
        <v>20</v>
      </c>
      <c r="G54" s="3" t="s">
        <v>37</v>
      </c>
      <c r="H54" s="3" t="s">
        <v>22</v>
      </c>
      <c r="I54" s="9" t="s">
        <v>31</v>
      </c>
      <c r="J54" s="9" t="s">
        <v>23</v>
      </c>
      <c r="K54" s="9" t="s">
        <v>24</v>
      </c>
      <c r="L54" s="15" t="str">
        <f t="shared" si="0"/>
        <v>THPT PHẠM VĂN SÁNG</v>
      </c>
      <c r="M54" s="15" t="str">
        <f t="shared" si="1"/>
        <v/>
      </c>
      <c r="N54" s="15" t="str">
        <f t="shared" si="2"/>
        <v/>
      </c>
      <c r="O54" s="9">
        <v>1.5</v>
      </c>
      <c r="P54" s="16">
        <v>29.75</v>
      </c>
    </row>
    <row r="55" spans="1:17" ht="24" customHeight="1" x14ac:dyDescent="0.25">
      <c r="A55" s="3" t="s">
        <v>488</v>
      </c>
      <c r="B55" s="9" t="s">
        <v>884</v>
      </c>
      <c r="C55" s="11" t="s">
        <v>640</v>
      </c>
      <c r="D55" s="9" t="s">
        <v>463</v>
      </c>
      <c r="E55" s="3" t="s">
        <v>490</v>
      </c>
      <c r="F55" s="3" t="s">
        <v>20</v>
      </c>
      <c r="G55" s="3" t="s">
        <v>21</v>
      </c>
      <c r="H55" s="3" t="s">
        <v>22</v>
      </c>
      <c r="I55" s="9" t="s">
        <v>23</v>
      </c>
      <c r="J55" s="9" t="s">
        <v>24</v>
      </c>
      <c r="K55" s="9" t="s">
        <v>239</v>
      </c>
      <c r="L55" s="15" t="s">
        <v>1131</v>
      </c>
      <c r="M55" s="15" t="s">
        <v>1131</v>
      </c>
      <c r="N55" s="15" t="s">
        <v>1131</v>
      </c>
      <c r="O55" s="15" t="s">
        <v>1131</v>
      </c>
      <c r="P55" s="16">
        <v>14</v>
      </c>
    </row>
    <row r="56" spans="1:17" ht="18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>
        <f>45-COUNTBLANK(L11:L55)</f>
        <v>36</v>
      </c>
      <c r="M56" s="13">
        <f t="shared" ref="M56:N56" si="3">45-COUNTBLANK(M11:M55)</f>
        <v>24</v>
      </c>
      <c r="N56" s="13">
        <f t="shared" si="3"/>
        <v>23</v>
      </c>
      <c r="O56" s="13"/>
    </row>
    <row r="57" spans="1:17" ht="42.6" customHeight="1" x14ac:dyDescent="0.3">
      <c r="A57" s="36"/>
      <c r="B57" s="36"/>
      <c r="C57" s="36"/>
      <c r="D57" s="36"/>
      <c r="E57" s="36"/>
      <c r="F57" s="35" t="s">
        <v>193</v>
      </c>
      <c r="G57" s="36"/>
      <c r="H57" s="36"/>
      <c r="I57" s="36"/>
      <c r="J57" s="36"/>
      <c r="K57" s="36"/>
      <c r="L57" s="36"/>
      <c r="M57" s="36"/>
      <c r="N57" s="36"/>
      <c r="O57" s="36"/>
      <c r="P57" s="23">
        <v>19</v>
      </c>
      <c r="Q57">
        <v>45</v>
      </c>
    </row>
    <row r="58" spans="1:17" ht="0" hidden="1" customHeight="1" x14ac:dyDescent="0.25"/>
  </sheetData>
  <autoFilter ref="O10:P57">
    <filterColumn colId="0">
      <filters>
        <filter val="R"/>
      </filters>
    </filterColumn>
  </autoFilter>
  <sortState ref="B11:L55">
    <sortCondition ref="C11:C55"/>
  </sortState>
  <mergeCells count="6">
    <mergeCell ref="A2:C3"/>
    <mergeCell ref="I2:O3"/>
    <mergeCell ref="C6:J6"/>
    <mergeCell ref="A8:C8"/>
    <mergeCell ref="A57:E57"/>
    <mergeCell ref="F57:O57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91</vt:lpstr>
      <vt:lpstr>910</vt:lpstr>
      <vt:lpstr>911</vt:lpstr>
      <vt:lpstr>912</vt:lpstr>
      <vt:lpstr>92</vt:lpstr>
      <vt:lpstr>93</vt:lpstr>
      <vt:lpstr>94</vt:lpstr>
      <vt:lpstr>95</vt:lpstr>
      <vt:lpstr>96</vt:lpstr>
      <vt:lpstr>97</vt:lpstr>
      <vt:lpstr>98</vt:lpstr>
      <vt:lpstr>99</vt:lpstr>
      <vt:lpstr>Sheet13</vt:lpstr>
      <vt:lpstr>T.kê</vt:lpstr>
      <vt:lpstr>CHUAN</vt:lpstr>
      <vt:lpstr>'91'!Print_Titles</vt:lpstr>
      <vt:lpstr>'910'!Print_Titles</vt:lpstr>
      <vt:lpstr>'911'!Print_Titles</vt:lpstr>
      <vt:lpstr>'912'!Print_Titles</vt:lpstr>
      <vt:lpstr>'92'!Print_Titles</vt:lpstr>
      <vt:lpstr>'93'!Print_Titles</vt:lpstr>
      <vt:lpstr>'94'!Print_Titles</vt:lpstr>
      <vt:lpstr>'95'!Print_Titles</vt:lpstr>
      <vt:lpstr>'96'!Print_Titles</vt:lpstr>
      <vt:lpstr>'97'!Print_Titles</vt:lpstr>
      <vt:lpstr>'98'!Print_Titles</vt:lpstr>
      <vt:lpstr>'99'!Print_Titles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2018-07-05T06:33:09Z</dcterms:created>
  <dcterms:modified xsi:type="dcterms:W3CDTF">2018-07-06T04:43:47Z</dcterms:modified>
</cp:coreProperties>
</file>